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ocumenten MM\CLUBCRITERIUM\"/>
    </mc:Choice>
  </mc:AlternateContent>
  <bookViews>
    <workbookView xWindow="0" yWindow="0" windowWidth="24000" windowHeight="8535"/>
  </bookViews>
  <sheets>
    <sheet name="17-18" sheetId="1" r:id="rId1"/>
  </sheets>
  <definedNames>
    <definedName name="_xlnm._FilterDatabase" localSheetId="0" hidden="1">'17-18'!$A$3:$I$88</definedName>
    <definedName name="_xlnm.Print_Area" localSheetId="0">'17-18'!$A$1:$BA$100</definedName>
    <definedName name="_xlnm.Print_Titles" localSheetId="0">'17-18'!$A:$A,'17-18'!$1:$4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1" l="1"/>
  <c r="B99" i="1"/>
  <c r="B101" i="1"/>
  <c r="B10" i="1"/>
  <c r="B11" i="1"/>
  <c r="B14" i="1"/>
  <c r="B16" i="1"/>
  <c r="B22" i="1"/>
  <c r="B23" i="1"/>
  <c r="B30" i="1"/>
  <c r="B35" i="1"/>
  <c r="B37" i="1"/>
  <c r="B42" i="1"/>
  <c r="B41" i="1"/>
  <c r="B43" i="1"/>
  <c r="B48" i="1"/>
  <c r="B49" i="1"/>
  <c r="B52" i="1"/>
  <c r="B53" i="1"/>
  <c r="B55" i="1"/>
  <c r="B57" i="1"/>
  <c r="B62" i="1"/>
  <c r="B64" i="1"/>
  <c r="B70" i="1"/>
  <c r="B74" i="1"/>
  <c r="B75" i="1"/>
  <c r="B76" i="1"/>
  <c r="B84" i="1"/>
  <c r="B86" i="1"/>
  <c r="B88" i="1"/>
  <c r="B89" i="1"/>
  <c r="B91" i="1"/>
  <c r="B92" i="1"/>
  <c r="B96" i="1"/>
  <c r="C101" i="1"/>
  <c r="B6" i="1"/>
  <c r="B7" i="1"/>
  <c r="B8" i="1"/>
  <c r="B9" i="1"/>
  <c r="B12" i="1"/>
  <c r="B13" i="1"/>
  <c r="B15" i="1"/>
  <c r="B17" i="1"/>
  <c r="B18" i="1"/>
  <c r="B19" i="1"/>
  <c r="B20" i="1"/>
  <c r="B21" i="1"/>
  <c r="B24" i="1"/>
  <c r="B25" i="1"/>
  <c r="B26" i="1"/>
  <c r="B27" i="1"/>
  <c r="B28" i="1"/>
  <c r="B29" i="1"/>
  <c r="B31" i="1"/>
  <c r="B32" i="1"/>
  <c r="B33" i="1"/>
  <c r="B34" i="1"/>
  <c r="B36" i="1"/>
  <c r="B38" i="1"/>
  <c r="B39" i="1"/>
  <c r="B40" i="1"/>
  <c r="B44" i="1"/>
  <c r="B45" i="1"/>
  <c r="B46" i="1"/>
  <c r="B47" i="1"/>
  <c r="B50" i="1"/>
  <c r="B51" i="1"/>
  <c r="B54" i="1"/>
  <c r="B56" i="1"/>
  <c r="B58" i="1"/>
  <c r="B59" i="1"/>
  <c r="B60" i="1"/>
  <c r="B61" i="1"/>
  <c r="B63" i="1"/>
  <c r="B65" i="1"/>
  <c r="B66" i="1"/>
  <c r="B67" i="1"/>
  <c r="B68" i="1"/>
  <c r="B69" i="1"/>
  <c r="B71" i="1"/>
  <c r="B72" i="1"/>
  <c r="B73" i="1"/>
  <c r="B77" i="1"/>
  <c r="B78" i="1"/>
  <c r="B79" i="1"/>
  <c r="B80" i="1"/>
  <c r="B81" i="1"/>
  <c r="B82" i="1"/>
  <c r="B83" i="1"/>
  <c r="B85" i="1"/>
  <c r="B87" i="1"/>
  <c r="B90" i="1"/>
  <c r="B93" i="1"/>
  <c r="B94" i="1"/>
  <c r="B95" i="1"/>
  <c r="B97" i="1"/>
  <c r="B5" i="1"/>
  <c r="E99" i="1"/>
  <c r="D99" i="1"/>
  <c r="H97" i="1"/>
  <c r="I97" i="1"/>
  <c r="F9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F71" i="1"/>
  <c r="I72" i="1"/>
  <c r="F72" i="1"/>
  <c r="I73" i="1"/>
  <c r="F73" i="1"/>
  <c r="I74" i="1"/>
  <c r="F74" i="1"/>
  <c r="I75" i="1"/>
  <c r="F75" i="1"/>
  <c r="I76" i="1"/>
  <c r="F76" i="1"/>
  <c r="I77" i="1"/>
  <c r="F77" i="1"/>
  <c r="I78" i="1"/>
  <c r="F78" i="1"/>
  <c r="I79" i="1"/>
  <c r="F79" i="1"/>
  <c r="I80" i="1"/>
  <c r="F80" i="1"/>
  <c r="I81" i="1"/>
  <c r="F81" i="1"/>
  <c r="I82" i="1"/>
  <c r="F82" i="1"/>
  <c r="I83" i="1"/>
  <c r="F83" i="1"/>
  <c r="I84" i="1"/>
  <c r="F84" i="1"/>
  <c r="I85" i="1"/>
  <c r="F85" i="1"/>
  <c r="I86" i="1"/>
  <c r="F86" i="1"/>
  <c r="I87" i="1"/>
  <c r="F87" i="1"/>
  <c r="I88" i="1"/>
  <c r="F88" i="1"/>
  <c r="I89" i="1"/>
  <c r="F89" i="1"/>
  <c r="I90" i="1"/>
  <c r="F90" i="1"/>
  <c r="I91" i="1"/>
  <c r="F91" i="1"/>
  <c r="I92" i="1"/>
  <c r="F92" i="1"/>
  <c r="I93" i="1"/>
  <c r="F93" i="1"/>
  <c r="I94" i="1"/>
  <c r="F94" i="1"/>
  <c r="I95" i="1"/>
  <c r="F95" i="1"/>
  <c r="I96" i="1"/>
  <c r="F96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99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5" i="1"/>
  <c r="BA99" i="1"/>
  <c r="AX100" i="1"/>
  <c r="AY99" i="1"/>
  <c r="AX99" i="1"/>
  <c r="AZ99" i="1"/>
  <c r="AV100" i="1"/>
  <c r="AV99" i="1"/>
  <c r="AW99" i="1"/>
  <c r="AU99" i="1"/>
  <c r="AT100" i="1"/>
  <c r="AT99" i="1"/>
  <c r="AR99" i="1"/>
  <c r="AS99" i="1"/>
  <c r="AQ99" i="1"/>
  <c r="AP99" i="1"/>
  <c r="AO99" i="1"/>
  <c r="AN99" i="1"/>
  <c r="AK99" i="1"/>
  <c r="AL99" i="1"/>
  <c r="AM99" i="1"/>
  <c r="AJ99" i="1"/>
  <c r="AI99" i="1"/>
  <c r="AG99" i="1"/>
  <c r="AG100" i="1"/>
  <c r="AH99" i="1"/>
  <c r="AD100" i="1"/>
  <c r="AD99" i="1"/>
  <c r="AE99" i="1"/>
  <c r="AF99" i="1"/>
  <c r="AB100" i="1"/>
  <c r="AB99" i="1"/>
  <c r="AC99" i="1"/>
  <c r="Z100" i="1"/>
  <c r="Y99" i="1"/>
  <c r="Z99" i="1"/>
  <c r="AA99" i="1"/>
  <c r="X99" i="1"/>
  <c r="W100" i="1"/>
  <c r="W99" i="1"/>
  <c r="V99" i="1"/>
  <c r="U99" i="1"/>
  <c r="T99" i="1"/>
  <c r="S99" i="1"/>
  <c r="R99" i="1"/>
  <c r="Q99" i="1"/>
  <c r="P99" i="1"/>
  <c r="M99" i="1"/>
  <c r="M100" i="1"/>
  <c r="N99" i="1"/>
  <c r="O99" i="1"/>
  <c r="L99" i="1"/>
  <c r="K99" i="1"/>
  <c r="K100" i="1"/>
  <c r="J99" i="1"/>
  <c r="I99" i="1"/>
  <c r="F70" i="1"/>
  <c r="AO100" i="1"/>
  <c r="G99" i="1"/>
  <c r="I101" i="1"/>
  <c r="H101" i="1"/>
  <c r="G101" i="1"/>
  <c r="D101" i="1"/>
  <c r="E101" i="1"/>
  <c r="F99" i="1"/>
  <c r="F101" i="1"/>
</calcChain>
</file>

<file path=xl/sharedStrings.xml><?xml version="1.0" encoding="utf-8"?>
<sst xmlns="http://schemas.openxmlformats.org/spreadsheetml/2006/main" count="179" uniqueCount="162">
  <si>
    <t>TOTAAL</t>
  </si>
  <si>
    <t>aantal personen</t>
  </si>
  <si>
    <t>Gebruikte criteriumpnt voor aankoop PT-jogging loopshirt of aankoop MM-kledij</t>
  </si>
  <si>
    <t>Meelopers Meise - Club criterium 01 sept 2018 - 31 aug 2019</t>
  </si>
  <si>
    <r>
      <t xml:space="preserve">TOTAAL
aantal gespaarde
criterium-punten
per MM-lid
</t>
    </r>
    <r>
      <rPr>
        <sz val="9"/>
        <color indexed="8"/>
        <rFont val="Tahoma"/>
        <family val="2"/>
      </rPr>
      <t>(01 sept 2018 - 
31 aug 2019)</t>
    </r>
  </si>
  <si>
    <r>
      <rPr>
        <b/>
        <sz val="9"/>
        <color indexed="8"/>
        <rFont val="Tahoma"/>
        <family val="2"/>
      </rPr>
      <t>TOTAAL
aantal gelopen kilometers
per MM-lid</t>
    </r>
    <r>
      <rPr>
        <sz val="9"/>
        <color indexed="8"/>
        <rFont val="Tahoma"/>
        <family val="2"/>
      </rPr>
      <t xml:space="preserve">
(01 sept 2018 - 
31 aug 2019)</t>
    </r>
  </si>
  <si>
    <r>
      <t xml:space="preserve">TOTAAL
aantal deelnames aan
criterium-joggings
per MM-lid
</t>
    </r>
    <r>
      <rPr>
        <sz val="9"/>
        <color indexed="8"/>
        <rFont val="Tahoma"/>
        <family val="2"/>
      </rPr>
      <t>(01 sept 2018 - 
31 aug 2019)</t>
    </r>
  </si>
  <si>
    <r>
      <rPr>
        <b/>
        <sz val="16"/>
        <color indexed="8"/>
        <rFont val="Tahoma"/>
        <family val="2"/>
      </rPr>
      <t>TOTAAL
aantal overblijvende
criterium-punten
per MM-lid</t>
    </r>
    <r>
      <rPr>
        <b/>
        <sz val="14"/>
        <color indexed="8"/>
        <rFont val="Tahoma"/>
        <family val="2"/>
      </rPr>
      <t xml:space="preserve">
</t>
    </r>
    <r>
      <rPr>
        <sz val="14"/>
        <color indexed="8"/>
        <rFont val="Tahoma"/>
        <family val="2"/>
      </rPr>
      <t xml:space="preserve">(01 sept 2018 - 
31 aug 2019)
</t>
    </r>
    <r>
      <rPr>
        <b/>
        <sz val="14"/>
        <color rgb="FFFF0000"/>
        <rFont val="Tahoma"/>
        <family val="2"/>
      </rPr>
      <t xml:space="preserve">na aftrek van 
de gebruikte punten
</t>
    </r>
    <r>
      <rPr>
        <b/>
        <sz val="14"/>
        <color rgb="FF7030A0"/>
        <rFont val="Tahoma"/>
        <family val="2"/>
      </rPr>
      <t>puntjes te gebruiken vanaf 01/09/2019</t>
    </r>
  </si>
  <si>
    <t>Gebruikte criteriumpnt: Memorial Van Damme (aug/sep 2019)</t>
  </si>
  <si>
    <r>
      <t xml:space="preserve">Plantentuin-jogging 
</t>
    </r>
    <r>
      <rPr>
        <sz val="9"/>
        <color indexed="8"/>
        <rFont val="Tahoma"/>
        <family val="2"/>
      </rPr>
      <t>(voorbereiding op zaterdag 11/05/2019 
+ PT-jogging op zondag 12/05/2019)</t>
    </r>
  </si>
  <si>
    <t>CLEMENT Naïg</t>
  </si>
  <si>
    <t>CAPPOEN Nadia</t>
  </si>
  <si>
    <t>GEYSELS Anya</t>
  </si>
  <si>
    <t>GEYSELS Dany</t>
  </si>
  <si>
    <t>GELDOLF Dominique</t>
  </si>
  <si>
    <t>GELDOLF Malaurie</t>
  </si>
  <si>
    <t>JACOBS Jean-Pierre</t>
  </si>
  <si>
    <t>JANS Stefan</t>
  </si>
  <si>
    <t>TONOLI Walter</t>
  </si>
  <si>
    <t>ADAM Catherine</t>
  </si>
  <si>
    <t>ANCIAUX Roel</t>
  </si>
  <si>
    <t>ANTOINE Dominique</t>
  </si>
  <si>
    <t>BAERTS Clement</t>
  </si>
  <si>
    <t>BOER Cees</t>
  </si>
  <si>
    <t>BOLLÉ Nancy</t>
  </si>
  <si>
    <t>BROUWERS Jos</t>
  </si>
  <si>
    <t>BRUGGEMANS Carla</t>
  </si>
  <si>
    <t>BULTYNCK Bernadette (B.B.)</t>
  </si>
  <si>
    <t>CALLEBAUT Luc</t>
  </si>
  <si>
    <t>CLAES Pieter</t>
  </si>
  <si>
    <t>COLSON Peter</t>
  </si>
  <si>
    <t>COLSON Pieterjan</t>
  </si>
  <si>
    <t>CROONENBORGHS Lynn</t>
  </si>
  <si>
    <t>CROMBEZ Ellen</t>
  </si>
  <si>
    <t>DE BREUCKER Filip</t>
  </si>
  <si>
    <t>DE GREEF Olivier</t>
  </si>
  <si>
    <t>DE KEERSMAEKER Steven</t>
  </si>
  <si>
    <t>DE LEEBEECK Els</t>
  </si>
  <si>
    <t>DE MARS Dorien</t>
  </si>
  <si>
    <t>DE SCHOUWER Johan</t>
  </si>
  <si>
    <t>DE VIDTS Wiske</t>
  </si>
  <si>
    <t>DE WIT Filip</t>
  </si>
  <si>
    <t>DECEUNINCK Ingrid (Inkepit)</t>
  </si>
  <si>
    <t>DESMEDT Bart</t>
  </si>
  <si>
    <t>DEWACHTER Leon</t>
  </si>
  <si>
    <t>D'HAENE Arlette</t>
  </si>
  <si>
    <t>DOCHERTY Gerry</t>
  </si>
  <si>
    <t>FORTON Francis</t>
  </si>
  <si>
    <t>GEES Jill</t>
  </si>
  <si>
    <t>HERINCKX Marijke</t>
  </si>
  <si>
    <t>HERTOGEN Anita</t>
  </si>
  <si>
    <t>HUANG Heidi</t>
  </si>
  <si>
    <t>HULBOJ Karine</t>
  </si>
  <si>
    <t>JANSSENS Goedele</t>
  </si>
  <si>
    <t>LALEMANT Dirk</t>
  </si>
  <si>
    <t>LATHOUWERS Sonia</t>
  </si>
  <si>
    <t>LEUKEMANS Wim</t>
  </si>
  <si>
    <t>LOUNCKE Marina</t>
  </si>
  <si>
    <t>MARIVOET Stefaan</t>
  </si>
  <si>
    <t>MERTENS Sandrine</t>
  </si>
  <si>
    <t>MISSIAEN Inge</t>
  </si>
  <si>
    <t>MOYSON Isabelle</t>
  </si>
  <si>
    <t>NILLES Sylvie</t>
  </si>
  <si>
    <t>OLAZABAL Mari-José (M.J.)</t>
  </si>
  <si>
    <t>PASQUES Frank</t>
  </si>
  <si>
    <t>PELICAEN Eduard (Peli)</t>
  </si>
  <si>
    <t>PLAS Chantal</t>
  </si>
  <si>
    <t>PUTTEMANS Hilde</t>
  </si>
  <si>
    <t>ROUSSEAU Geneviève</t>
  </si>
  <si>
    <t>SCHEERS Greet</t>
  </si>
  <si>
    <t>SEYNAEVE Isabelle</t>
  </si>
  <si>
    <t>TUYTENS Brigitte</t>
  </si>
  <si>
    <t>VAN BLADEL Louis</t>
  </si>
  <si>
    <t>VAN CAMPENHOUT Nadine</t>
  </si>
  <si>
    <t>VAN CLEEMPUT Filip</t>
  </si>
  <si>
    <t>VAN DEN HOUTE Gerlinde</t>
  </si>
  <si>
    <t>VAN DUFFEL Greetje</t>
  </si>
  <si>
    <t>VAN GERWEN Herwig</t>
  </si>
  <si>
    <t>VAN HERLE Ludo</t>
  </si>
  <si>
    <t>VAN HOECK Annie</t>
  </si>
  <si>
    <t>VAN HUMBEECK David</t>
  </si>
  <si>
    <t>VAN LAER Patrick</t>
  </si>
  <si>
    <t>VAN MULDERS Willy</t>
  </si>
  <si>
    <t>VANCRAENENDONCK Herman</t>
  </si>
  <si>
    <t>VANHOVE Ariane</t>
  </si>
  <si>
    <t>VERBESSELT Riet</t>
  </si>
  <si>
    <t>VERBIC Didier</t>
  </si>
  <si>
    <t>VERSCHUEREN Ann</t>
  </si>
  <si>
    <t>WAUTELET Jeanine</t>
  </si>
  <si>
    <t>WELLENS Guido</t>
  </si>
  <si>
    <t>WILLOCX Lisa</t>
  </si>
  <si>
    <t>WINCKELMANS Els</t>
  </si>
  <si>
    <t>WYNS Patricia</t>
  </si>
  <si>
    <t>AERDEN Alex</t>
  </si>
  <si>
    <t>CLAERHOUT Viviane</t>
  </si>
  <si>
    <t>DARBY Emma</t>
  </si>
  <si>
    <t>DE BLAY Karen</t>
  </si>
  <si>
    <t>DE BOECK Tineke</t>
  </si>
  <si>
    <t>DE CLERCK Birgit</t>
  </si>
  <si>
    <t>DE RIDDER Willem</t>
  </si>
  <si>
    <t>STEVENS Gil</t>
  </si>
  <si>
    <t>VAN DE STEEN Edward</t>
  </si>
  <si>
    <t>VAN DE VELDE Yannick</t>
  </si>
  <si>
    <t>10km</t>
  </si>
  <si>
    <t>21km</t>
  </si>
  <si>
    <t>12km</t>
  </si>
  <si>
    <t>Buggenhout Bos
30/09/2018</t>
  </si>
  <si>
    <t>Brussels Night Run
22/09/2018</t>
  </si>
  <si>
    <t>Nightrun, Kapelle-op-den-bos
19/10/2018</t>
  </si>
  <si>
    <t>3km</t>
  </si>
  <si>
    <t>6km</t>
  </si>
  <si>
    <t>9km</t>
  </si>
  <si>
    <t>Brussels Halve Marathon
28/10/2018</t>
  </si>
  <si>
    <t>Gent Marathon
28/10/2018</t>
  </si>
  <si>
    <t>42km</t>
  </si>
  <si>
    <t>Solidariteitsjogging, Vossem
11/11/2018</t>
  </si>
  <si>
    <t>11km</t>
  </si>
  <si>
    <t>Halve Marathon, Kasterlee
18/11/2018</t>
  </si>
  <si>
    <t>Money Run, Londerzeel
15/12/2018</t>
  </si>
  <si>
    <t>Eindejaarsjogging, Kampenhout
16/12/2019</t>
  </si>
  <si>
    <t>Warmathon, Brussel
19/12/2019</t>
  </si>
  <si>
    <t>?</t>
  </si>
  <si>
    <t>#</t>
  </si>
  <si>
    <t>Trail Run, De Schorre
13/01/2019</t>
  </si>
  <si>
    <t>13km</t>
  </si>
  <si>
    <t>Les Relais Givrés
Neder-over-Heembeek
19/01/2019</t>
  </si>
  <si>
    <t>Winterjogging, Hofstade
03/02/2019</t>
  </si>
  <si>
    <t>5km</t>
  </si>
  <si>
    <t>Bierbeek loopt in 't bos
24/02/2019</t>
  </si>
  <si>
    <t>8km</t>
  </si>
  <si>
    <t>SMS-jogging, Meise
17/03/2019</t>
  </si>
  <si>
    <t>7,5km</t>
  </si>
  <si>
    <t>15km</t>
  </si>
  <si>
    <t>4km</t>
  </si>
  <si>
    <t>Crêtes de Spa
30/03/2019</t>
  </si>
  <si>
    <t>32km</t>
  </si>
  <si>
    <t>55km</t>
  </si>
  <si>
    <t>Pegasusloop, Steenhuffel
31/03/2019</t>
  </si>
  <si>
    <t>7km</t>
  </si>
  <si>
    <t>Brussels 10 miles
31/03/2019</t>
  </si>
  <si>
    <t>10miles
=+/-16km</t>
  </si>
  <si>
    <t>Avaloop, Buggenhout
20/04/2019</t>
  </si>
  <si>
    <t>Natuurloop, Londerzeel
22/04/2019</t>
  </si>
  <si>
    <t>Hyacintenjogging, Halle
27/04/2019</t>
  </si>
  <si>
    <t>Antwerp 10 miles
28/04/2019</t>
  </si>
  <si>
    <t>Rossem KOTK
01/05/2019</t>
  </si>
  <si>
    <t>Brussels 20km
19/05/2019</t>
  </si>
  <si>
    <t>20km</t>
  </si>
  <si>
    <t>Abdijentocht Tongerlo-Averbode
30/05/2019</t>
  </si>
  <si>
    <t>Lus Van Osssel
29/06/2019</t>
  </si>
  <si>
    <t>16km</t>
  </si>
  <si>
    <t>30km</t>
  </si>
  <si>
    <t>Jog-wandelevent, 
't Fluitekruid
07/07/2019</t>
  </si>
  <si>
    <t>Veldkantjogging, Grimbergen
20/07/2019</t>
  </si>
  <si>
    <t>8,4km</t>
  </si>
  <si>
    <t>12,5km</t>
  </si>
  <si>
    <t>11,7km</t>
  </si>
  <si>
    <t>Stratenloop, Wemmel
18/08/2019</t>
  </si>
  <si>
    <t>10,5km</t>
  </si>
  <si>
    <t>Descente de la Lesse
25/08/2019</t>
  </si>
  <si>
    <t>Klein Willebroek Loopt
25/08/2019</t>
  </si>
  <si>
    <t>Gebruikte criteriumpnt: Hazewinkel : ontbijtloop + brunch (16/02/2020)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</si>
</sst>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Tahoma"/>
      <family val="2"/>
    </font>
    <font>
      <b/>
      <sz val="22"/>
      <color indexed="8"/>
      <name val="Tahoma"/>
      <family val="2"/>
    </font>
    <font>
      <sz val="9"/>
      <color theme="1"/>
      <name val="Tahoma"/>
      <family val="2"/>
    </font>
    <font>
      <sz val="22"/>
      <color theme="1"/>
      <name val="Tahoma"/>
      <family val="2"/>
    </font>
    <font>
      <b/>
      <sz val="9"/>
      <color theme="1"/>
      <name val="Tahoma"/>
      <family val="2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4"/>
      <color rgb="FFFF0000"/>
      <name val="Tahoma"/>
      <family val="2"/>
    </font>
    <font>
      <sz val="14"/>
      <color theme="1"/>
      <name val="Tahoma"/>
      <family val="2"/>
    </font>
    <font>
      <b/>
      <sz val="16"/>
      <color indexed="8"/>
      <name val="Tahoma"/>
      <family val="2"/>
    </font>
    <font>
      <b/>
      <sz val="14"/>
      <color rgb="FF7030A0"/>
      <name val="Tahoma"/>
      <family val="2"/>
    </font>
    <font>
      <sz val="14"/>
      <color rgb="FFFF0000"/>
      <name val="Tahoma"/>
      <family val="2"/>
    </font>
    <font>
      <sz val="14"/>
      <name val="Tahoma"/>
      <family val="2"/>
    </font>
    <font>
      <b/>
      <sz val="10"/>
      <color indexed="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FF"/>
      <color rgb="FFFFFF00"/>
      <color rgb="FFFF3399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2"/>
  <sheetViews>
    <sheetView tabSelected="1" zoomScale="70" zoomScaleNormal="70" zoomScaleSheetLayoutView="80" zoomScalePageLayoutView="70" workbookViewId="0">
      <pane xSplit="1" ySplit="4" topLeftCell="B89" activePane="bottomRight" state="frozen"/>
      <selection pane="topRight" activeCell="B1" sqref="B1"/>
      <selection pane="bottomLeft" activeCell="A5" sqref="A5"/>
      <selection pane="bottomRight" activeCell="C101" sqref="C101"/>
    </sheetView>
  </sheetViews>
  <sheetFormatPr defaultColWidth="9.140625" defaultRowHeight="18" x14ac:dyDescent="0.25"/>
  <cols>
    <col min="1" max="1" width="44.85546875" style="1" bestFit="1" customWidth="1"/>
    <col min="2" max="2" width="29.7109375" style="22" customWidth="1"/>
    <col min="3" max="5" width="15.7109375" style="22" customWidth="1"/>
    <col min="6" max="6" width="15.7109375" style="1" customWidth="1"/>
    <col min="7" max="7" width="8.7109375" style="1" customWidth="1"/>
    <col min="8" max="9" width="15.7109375" style="1" customWidth="1"/>
    <col min="10" max="17" width="9.140625" style="25"/>
    <col min="18" max="18" width="11.5703125" style="25" bestFit="1" customWidth="1"/>
    <col min="19" max="20" width="9.140625" style="25"/>
    <col min="21" max="21" width="11.5703125" style="25" bestFit="1" customWidth="1"/>
    <col min="22" max="24" width="9.140625" style="25"/>
    <col min="25" max="25" width="11.5703125" style="38" bestFit="1" customWidth="1"/>
    <col min="26" max="35" width="9.140625" style="25"/>
    <col min="36" max="36" width="13.85546875" style="25" bestFit="1" customWidth="1"/>
    <col min="37" max="39" width="9.140625" style="38"/>
    <col min="40" max="40" width="13.85546875" style="25" bestFit="1" customWidth="1"/>
    <col min="41" max="42" width="9.140625" style="25"/>
    <col min="43" max="43" width="9.140625" style="38"/>
    <col min="44" max="44" width="11.5703125" style="25" bestFit="1" customWidth="1"/>
    <col min="45" max="45" width="9.140625" style="38"/>
    <col min="46" max="47" width="9.140625" style="25"/>
    <col min="48" max="51" width="10.7109375" style="25" customWidth="1"/>
    <col min="52" max="53" width="9.140625" style="25"/>
    <col min="54" max="16384" width="9.140625" style="1"/>
  </cols>
  <sheetData>
    <row r="1" spans="1:53" s="5" customFormat="1" ht="27" x14ac:dyDescent="0.25">
      <c r="A1" s="4" t="s">
        <v>3</v>
      </c>
      <c r="B1" s="20"/>
      <c r="C1" s="20"/>
      <c r="D1" s="20"/>
      <c r="E1" s="2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34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34"/>
      <c r="AL1" s="34"/>
      <c r="AM1" s="34"/>
      <c r="AN1" s="28"/>
      <c r="AO1" s="28"/>
      <c r="AP1" s="28"/>
      <c r="AQ1" s="34"/>
      <c r="AR1" s="28"/>
      <c r="AS1" s="34"/>
      <c r="AT1" s="28"/>
      <c r="AU1" s="28"/>
      <c r="AV1" s="28"/>
      <c r="AW1" s="28"/>
      <c r="AX1" s="28"/>
      <c r="AY1" s="28"/>
      <c r="AZ1" s="28"/>
      <c r="BA1" s="28"/>
    </row>
    <row r="2" spans="1:53" x14ac:dyDescent="0.25"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4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34"/>
      <c r="AL2" s="34"/>
      <c r="AM2" s="34"/>
      <c r="AN2" s="28"/>
      <c r="AO2" s="28"/>
      <c r="AP2" s="28"/>
      <c r="AQ2" s="34"/>
      <c r="AR2" s="28"/>
      <c r="AS2" s="34"/>
      <c r="AT2" s="28"/>
      <c r="AU2" s="28"/>
      <c r="AV2" s="28"/>
      <c r="AW2" s="28"/>
      <c r="AX2" s="28"/>
      <c r="AY2" s="28"/>
      <c r="AZ2" s="28"/>
      <c r="BA2" s="28"/>
    </row>
    <row r="3" spans="1:53" s="6" customFormat="1" ht="176.25" customHeight="1" x14ac:dyDescent="0.25">
      <c r="A3" s="41"/>
      <c r="B3" s="56" t="s">
        <v>7</v>
      </c>
      <c r="C3" s="39" t="s">
        <v>161</v>
      </c>
      <c r="D3" s="39" t="s">
        <v>8</v>
      </c>
      <c r="E3" s="39" t="s">
        <v>2</v>
      </c>
      <c r="F3" s="45" t="s">
        <v>4</v>
      </c>
      <c r="G3" s="47" t="s">
        <v>9</v>
      </c>
      <c r="H3" s="58" t="s">
        <v>5</v>
      </c>
      <c r="I3" s="55" t="s">
        <v>6</v>
      </c>
      <c r="J3" s="29" t="s">
        <v>107</v>
      </c>
      <c r="K3" s="61" t="s">
        <v>106</v>
      </c>
      <c r="L3" s="62"/>
      <c r="M3" s="61" t="s">
        <v>108</v>
      </c>
      <c r="N3" s="61"/>
      <c r="O3" s="61"/>
      <c r="P3" s="29" t="s">
        <v>112</v>
      </c>
      <c r="Q3" s="29" t="s">
        <v>113</v>
      </c>
      <c r="R3" s="29" t="s">
        <v>115</v>
      </c>
      <c r="S3" s="29" t="s">
        <v>117</v>
      </c>
      <c r="T3" s="29" t="s">
        <v>118</v>
      </c>
      <c r="U3" s="29" t="s">
        <v>119</v>
      </c>
      <c r="V3" s="29" t="s">
        <v>120</v>
      </c>
      <c r="W3" s="64" t="s">
        <v>123</v>
      </c>
      <c r="X3" s="65"/>
      <c r="Y3" s="35" t="s">
        <v>125</v>
      </c>
      <c r="Z3" s="64" t="s">
        <v>126</v>
      </c>
      <c r="AA3" s="65"/>
      <c r="AB3" s="64" t="s">
        <v>128</v>
      </c>
      <c r="AC3" s="65"/>
      <c r="AD3" s="64" t="s">
        <v>130</v>
      </c>
      <c r="AE3" s="70"/>
      <c r="AF3" s="65"/>
      <c r="AG3" s="64" t="s">
        <v>134</v>
      </c>
      <c r="AH3" s="65"/>
      <c r="AI3" s="29" t="s">
        <v>137</v>
      </c>
      <c r="AJ3" s="29" t="s">
        <v>139</v>
      </c>
      <c r="AK3" s="35" t="s">
        <v>141</v>
      </c>
      <c r="AL3" s="35" t="s">
        <v>142</v>
      </c>
      <c r="AM3" s="35" t="s">
        <v>143</v>
      </c>
      <c r="AN3" s="29" t="s">
        <v>144</v>
      </c>
      <c r="AO3" s="64" t="s">
        <v>145</v>
      </c>
      <c r="AP3" s="65"/>
      <c r="AQ3" s="35" t="s">
        <v>146</v>
      </c>
      <c r="AR3" s="29" t="s">
        <v>148</v>
      </c>
      <c r="AS3" s="35" t="s">
        <v>149</v>
      </c>
      <c r="AT3" s="64" t="s">
        <v>152</v>
      </c>
      <c r="AU3" s="65"/>
      <c r="AV3" s="64" t="s">
        <v>153</v>
      </c>
      <c r="AW3" s="65"/>
      <c r="AX3" s="64" t="s">
        <v>157</v>
      </c>
      <c r="AY3" s="65"/>
      <c r="AZ3" s="29" t="s">
        <v>159</v>
      </c>
      <c r="BA3" s="29" t="s">
        <v>160</v>
      </c>
    </row>
    <row r="4" spans="1:53" s="11" customFormat="1" ht="30.75" thickBot="1" x14ac:dyDescent="0.3">
      <c r="A4" s="42"/>
      <c r="B4" s="57"/>
      <c r="C4" s="39"/>
      <c r="D4" s="39"/>
      <c r="E4" s="39"/>
      <c r="F4" s="46"/>
      <c r="G4" s="48"/>
      <c r="H4" s="59"/>
      <c r="I4" s="55"/>
      <c r="J4" s="32" t="s">
        <v>103</v>
      </c>
      <c r="K4" s="32" t="s">
        <v>105</v>
      </c>
      <c r="L4" s="32" t="s">
        <v>104</v>
      </c>
      <c r="M4" s="32" t="s">
        <v>109</v>
      </c>
      <c r="N4" s="32" t="s">
        <v>110</v>
      </c>
      <c r="O4" s="32" t="s">
        <v>111</v>
      </c>
      <c r="P4" s="32" t="s">
        <v>104</v>
      </c>
      <c r="Q4" s="32" t="s">
        <v>114</v>
      </c>
      <c r="R4" s="32" t="s">
        <v>156</v>
      </c>
      <c r="S4" s="32" t="s">
        <v>104</v>
      </c>
      <c r="T4" s="32" t="s">
        <v>110</v>
      </c>
      <c r="U4" s="32" t="s">
        <v>116</v>
      </c>
      <c r="V4" s="32" t="s">
        <v>122</v>
      </c>
      <c r="W4" s="32" t="s">
        <v>103</v>
      </c>
      <c r="X4" s="32" t="s">
        <v>124</v>
      </c>
      <c r="Y4" s="36" t="s">
        <v>121</v>
      </c>
      <c r="Z4" s="32" t="s">
        <v>127</v>
      </c>
      <c r="AA4" s="32" t="s">
        <v>103</v>
      </c>
      <c r="AB4" s="32" t="s">
        <v>129</v>
      </c>
      <c r="AC4" s="32" t="s">
        <v>105</v>
      </c>
      <c r="AD4" s="32" t="s">
        <v>133</v>
      </c>
      <c r="AE4" s="32" t="s">
        <v>131</v>
      </c>
      <c r="AF4" s="32" t="s">
        <v>132</v>
      </c>
      <c r="AG4" s="32" t="s">
        <v>135</v>
      </c>
      <c r="AH4" s="32" t="s">
        <v>136</v>
      </c>
      <c r="AI4" s="32" t="s">
        <v>138</v>
      </c>
      <c r="AJ4" s="33" t="s">
        <v>140</v>
      </c>
      <c r="AK4" s="36" t="s">
        <v>121</v>
      </c>
      <c r="AL4" s="36" t="s">
        <v>121</v>
      </c>
      <c r="AM4" s="36" t="s">
        <v>121</v>
      </c>
      <c r="AN4" s="33" t="s">
        <v>140</v>
      </c>
      <c r="AO4" s="32" t="s">
        <v>127</v>
      </c>
      <c r="AP4" s="32" t="s">
        <v>103</v>
      </c>
      <c r="AQ4" s="36" t="s">
        <v>147</v>
      </c>
      <c r="AR4" s="32" t="s">
        <v>150</v>
      </c>
      <c r="AS4" s="36" t="s">
        <v>121</v>
      </c>
      <c r="AT4" s="32" t="s">
        <v>103</v>
      </c>
      <c r="AU4" s="32" t="s">
        <v>151</v>
      </c>
      <c r="AV4" s="32" t="s">
        <v>154</v>
      </c>
      <c r="AW4" s="32" t="s">
        <v>155</v>
      </c>
      <c r="AX4" s="32" t="s">
        <v>138</v>
      </c>
      <c r="AY4" s="32" t="s">
        <v>158</v>
      </c>
      <c r="AZ4" s="32" t="s">
        <v>147</v>
      </c>
      <c r="BA4" s="32" t="s">
        <v>129</v>
      </c>
    </row>
    <row r="5" spans="1:53" s="18" customFormat="1" ht="21.95" customHeight="1" thickTop="1" x14ac:dyDescent="0.25">
      <c r="A5" s="8" t="s">
        <v>19</v>
      </c>
      <c r="B5" s="24">
        <f>F5-D5-E5-C5</f>
        <v>0</v>
      </c>
      <c r="C5" s="23"/>
      <c r="D5" s="23"/>
      <c r="E5" s="23"/>
      <c r="F5" s="9">
        <f>SUM(I5+G5)</f>
        <v>0</v>
      </c>
      <c r="G5" s="19"/>
      <c r="H5" s="7">
        <f>SUM(J5:BA5)</f>
        <v>0</v>
      </c>
      <c r="I5" s="26">
        <f>COUNT(J5:BA5)</f>
        <v>0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4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4"/>
      <c r="AL5" s="34"/>
      <c r="AM5" s="34"/>
      <c r="AN5" s="30"/>
      <c r="AO5" s="30"/>
      <c r="AP5" s="30"/>
      <c r="AQ5" s="34"/>
      <c r="AR5" s="30"/>
      <c r="AS5" s="34"/>
      <c r="AT5" s="30"/>
      <c r="AU5" s="30"/>
      <c r="AV5" s="30"/>
      <c r="AW5" s="30"/>
      <c r="AX5" s="30"/>
      <c r="AY5" s="30"/>
      <c r="AZ5" s="30"/>
      <c r="BA5" s="30"/>
    </row>
    <row r="6" spans="1:53" s="2" customFormat="1" ht="21.95" customHeight="1" x14ac:dyDescent="0.25">
      <c r="A6" s="8" t="s">
        <v>93</v>
      </c>
      <c r="B6" s="24">
        <f t="shared" ref="B6:B69" si="0">F6-D6-E6-C6</f>
        <v>1</v>
      </c>
      <c r="C6" s="23"/>
      <c r="D6" s="23"/>
      <c r="E6" s="23"/>
      <c r="F6" s="9">
        <f t="shared" ref="F6:F69" si="1">SUM(I6+G6)</f>
        <v>1</v>
      </c>
      <c r="G6" s="19"/>
      <c r="H6" s="7">
        <f t="shared" ref="H6:H69" si="2">SUM(J6:BA6)</f>
        <v>10</v>
      </c>
      <c r="I6" s="26">
        <f t="shared" ref="I6:I69" si="3">COUNT(J6:BA6)</f>
        <v>1</v>
      </c>
      <c r="J6" s="30">
        <v>10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4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4"/>
      <c r="AL6" s="34"/>
      <c r="AM6" s="34"/>
      <c r="AN6" s="30"/>
      <c r="AO6" s="30"/>
      <c r="AP6" s="30"/>
      <c r="AQ6" s="34"/>
      <c r="AR6" s="30"/>
      <c r="AS6" s="34"/>
      <c r="AT6" s="30"/>
      <c r="AU6" s="30"/>
      <c r="AV6" s="30"/>
      <c r="AW6" s="30"/>
      <c r="AX6" s="30"/>
      <c r="AY6" s="30"/>
      <c r="AZ6" s="30"/>
      <c r="BA6" s="30"/>
    </row>
    <row r="7" spans="1:53" s="2" customFormat="1" ht="21.95" customHeight="1" x14ac:dyDescent="0.25">
      <c r="A7" s="8" t="s">
        <v>20</v>
      </c>
      <c r="B7" s="24">
        <f t="shared" si="0"/>
        <v>5</v>
      </c>
      <c r="C7" s="23"/>
      <c r="D7" s="23"/>
      <c r="E7" s="23"/>
      <c r="F7" s="9">
        <f t="shared" si="1"/>
        <v>5</v>
      </c>
      <c r="G7" s="19">
        <v>5</v>
      </c>
      <c r="H7" s="7">
        <f t="shared" si="2"/>
        <v>0</v>
      </c>
      <c r="I7" s="26">
        <f t="shared" si="3"/>
        <v>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4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/>
      <c r="AL7" s="34"/>
      <c r="AM7" s="34"/>
      <c r="AN7" s="30"/>
      <c r="AO7" s="30"/>
      <c r="AP7" s="30"/>
      <c r="AQ7" s="34"/>
      <c r="AR7" s="30"/>
      <c r="AS7" s="34"/>
      <c r="AT7" s="30"/>
      <c r="AU7" s="30"/>
      <c r="AV7" s="30"/>
      <c r="AW7" s="30"/>
      <c r="AX7" s="30"/>
      <c r="AY7" s="30"/>
      <c r="AZ7" s="30"/>
      <c r="BA7" s="30"/>
    </row>
    <row r="8" spans="1:53" s="2" customFormat="1" ht="21.95" customHeight="1" x14ac:dyDescent="0.25">
      <c r="A8" s="8" t="s">
        <v>21</v>
      </c>
      <c r="B8" s="24">
        <f t="shared" si="0"/>
        <v>3</v>
      </c>
      <c r="C8" s="23"/>
      <c r="D8" s="23"/>
      <c r="E8" s="23"/>
      <c r="F8" s="9">
        <f t="shared" si="1"/>
        <v>3</v>
      </c>
      <c r="G8" s="19"/>
      <c r="H8" s="7">
        <f t="shared" si="2"/>
        <v>46</v>
      </c>
      <c r="I8" s="26">
        <f t="shared" si="3"/>
        <v>3</v>
      </c>
      <c r="J8" s="30"/>
      <c r="K8" s="30"/>
      <c r="L8" s="30"/>
      <c r="M8" s="30"/>
      <c r="N8" s="30"/>
      <c r="O8" s="30"/>
      <c r="P8" s="30"/>
      <c r="Q8" s="30"/>
      <c r="R8" s="30"/>
      <c r="S8" s="30">
        <v>21</v>
      </c>
      <c r="T8" s="30"/>
      <c r="U8" s="30"/>
      <c r="V8" s="30"/>
      <c r="W8" s="30"/>
      <c r="X8" s="30"/>
      <c r="Y8" s="34"/>
      <c r="Z8" s="30"/>
      <c r="AA8" s="30">
        <v>10</v>
      </c>
      <c r="AB8" s="30"/>
      <c r="AC8" s="30"/>
      <c r="AD8" s="30"/>
      <c r="AE8" s="30"/>
      <c r="AF8" s="30">
        <v>15</v>
      </c>
      <c r="AG8" s="30"/>
      <c r="AH8" s="30"/>
      <c r="AI8" s="30"/>
      <c r="AJ8" s="30"/>
      <c r="AK8" s="34"/>
      <c r="AL8" s="34"/>
      <c r="AM8" s="34"/>
      <c r="AN8" s="30"/>
      <c r="AO8" s="30"/>
      <c r="AP8" s="30"/>
      <c r="AQ8" s="34"/>
      <c r="AR8" s="30"/>
      <c r="AS8" s="34"/>
      <c r="AT8" s="30"/>
      <c r="AU8" s="30"/>
      <c r="AV8" s="30"/>
      <c r="AW8" s="30"/>
      <c r="AX8" s="30"/>
      <c r="AY8" s="30"/>
      <c r="AZ8" s="30"/>
      <c r="BA8" s="30"/>
    </row>
    <row r="9" spans="1:53" s="2" customFormat="1" ht="21.95" customHeight="1" x14ac:dyDescent="0.25">
      <c r="A9" s="8" t="s">
        <v>22</v>
      </c>
      <c r="B9" s="24">
        <f t="shared" si="0"/>
        <v>-4</v>
      </c>
      <c r="C9" s="23"/>
      <c r="D9" s="23">
        <v>5</v>
      </c>
      <c r="E9" s="23"/>
      <c r="F9" s="9">
        <f t="shared" si="1"/>
        <v>1</v>
      </c>
      <c r="G9" s="19"/>
      <c r="H9" s="7">
        <f t="shared" si="2"/>
        <v>16</v>
      </c>
      <c r="I9" s="26">
        <f t="shared" si="3"/>
        <v>1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4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4"/>
      <c r="AL9" s="34"/>
      <c r="AM9" s="34"/>
      <c r="AN9" s="30">
        <v>16</v>
      </c>
      <c r="AO9" s="30"/>
      <c r="AP9" s="30"/>
      <c r="AQ9" s="34"/>
      <c r="AR9" s="30"/>
      <c r="AS9" s="34"/>
      <c r="AT9" s="30"/>
      <c r="AU9" s="30"/>
      <c r="AV9" s="30"/>
      <c r="AW9" s="30"/>
      <c r="AX9" s="30"/>
      <c r="AY9" s="30"/>
      <c r="AZ9" s="30"/>
      <c r="BA9" s="30"/>
    </row>
    <row r="10" spans="1:53" s="2" customFormat="1" ht="21.95" customHeight="1" x14ac:dyDescent="0.25">
      <c r="A10" s="8" t="s">
        <v>23</v>
      </c>
      <c r="B10" s="24">
        <f t="shared" si="0"/>
        <v>6</v>
      </c>
      <c r="C10" s="23">
        <v>10</v>
      </c>
      <c r="D10" s="23"/>
      <c r="E10" s="23"/>
      <c r="F10" s="9">
        <f t="shared" si="1"/>
        <v>16</v>
      </c>
      <c r="G10" s="19">
        <v>15</v>
      </c>
      <c r="H10" s="7">
        <f t="shared" si="2"/>
        <v>5</v>
      </c>
      <c r="I10" s="26">
        <f t="shared" si="3"/>
        <v>1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4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/>
      <c r="AL10" s="34"/>
      <c r="AM10" s="34"/>
      <c r="AN10" s="30"/>
      <c r="AO10" s="30">
        <v>5</v>
      </c>
      <c r="AP10" s="30"/>
      <c r="AQ10" s="34"/>
      <c r="AR10" s="30"/>
      <c r="AS10" s="34"/>
      <c r="AT10" s="30"/>
      <c r="AU10" s="30"/>
      <c r="AV10" s="30"/>
      <c r="AW10" s="30"/>
      <c r="AX10" s="30"/>
      <c r="AY10" s="30"/>
      <c r="AZ10" s="30"/>
      <c r="BA10" s="30"/>
    </row>
    <row r="11" spans="1:53" s="2" customFormat="1" ht="21.95" customHeight="1" x14ac:dyDescent="0.25">
      <c r="A11" s="8" t="s">
        <v>24</v>
      </c>
      <c r="B11" s="24">
        <f t="shared" si="0"/>
        <v>0</v>
      </c>
      <c r="C11" s="23">
        <v>9</v>
      </c>
      <c r="D11" s="23"/>
      <c r="E11" s="23"/>
      <c r="F11" s="9">
        <f t="shared" si="1"/>
        <v>9</v>
      </c>
      <c r="G11" s="19">
        <v>5</v>
      </c>
      <c r="H11" s="7">
        <f t="shared" si="2"/>
        <v>43.5</v>
      </c>
      <c r="I11" s="26">
        <f t="shared" si="3"/>
        <v>4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4"/>
      <c r="Z11" s="30"/>
      <c r="AA11" s="30"/>
      <c r="AB11" s="30"/>
      <c r="AC11" s="30"/>
      <c r="AD11" s="30"/>
      <c r="AE11" s="30">
        <v>7.5</v>
      </c>
      <c r="AF11" s="30"/>
      <c r="AG11" s="30"/>
      <c r="AH11" s="30"/>
      <c r="AI11" s="30"/>
      <c r="AJ11" s="30">
        <v>16</v>
      </c>
      <c r="AK11" s="34"/>
      <c r="AL11" s="34"/>
      <c r="AM11" s="34"/>
      <c r="AN11" s="30"/>
      <c r="AO11" s="30"/>
      <c r="AP11" s="30">
        <v>10</v>
      </c>
      <c r="AQ11" s="34"/>
      <c r="AR11" s="30"/>
      <c r="AS11" s="34"/>
      <c r="AT11" s="30">
        <v>10</v>
      </c>
      <c r="AU11" s="30"/>
      <c r="AV11" s="30"/>
      <c r="AW11" s="30"/>
      <c r="AX11" s="30"/>
      <c r="AY11" s="30"/>
      <c r="AZ11" s="30"/>
      <c r="BA11" s="30"/>
    </row>
    <row r="12" spans="1:53" s="2" customFormat="1" ht="21.95" customHeight="1" x14ac:dyDescent="0.25">
      <c r="A12" s="8" t="s">
        <v>25</v>
      </c>
      <c r="B12" s="24">
        <f t="shared" si="0"/>
        <v>6</v>
      </c>
      <c r="C12" s="23"/>
      <c r="D12" s="23"/>
      <c r="E12" s="23"/>
      <c r="F12" s="9">
        <f t="shared" si="1"/>
        <v>6</v>
      </c>
      <c r="G12" s="19">
        <v>5</v>
      </c>
      <c r="H12" s="7">
        <f t="shared" si="2"/>
        <v>10</v>
      </c>
      <c r="I12" s="26">
        <f t="shared" si="3"/>
        <v>1</v>
      </c>
      <c r="J12" s="30">
        <v>10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4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4"/>
      <c r="AL12" s="34"/>
      <c r="AM12" s="34"/>
      <c r="AN12" s="30"/>
      <c r="AO12" s="30"/>
      <c r="AP12" s="30"/>
      <c r="AQ12" s="34"/>
      <c r="AR12" s="30"/>
      <c r="AS12" s="34"/>
      <c r="AT12" s="30"/>
      <c r="AU12" s="30"/>
      <c r="AV12" s="30"/>
      <c r="AW12" s="30"/>
      <c r="AX12" s="30"/>
      <c r="AY12" s="30"/>
      <c r="AZ12" s="30"/>
      <c r="BA12" s="30"/>
    </row>
    <row r="13" spans="1:53" s="2" customFormat="1" ht="21.95" customHeight="1" x14ac:dyDescent="0.25">
      <c r="A13" s="8" t="s">
        <v>26</v>
      </c>
      <c r="B13" s="24">
        <f t="shared" si="0"/>
        <v>5</v>
      </c>
      <c r="C13" s="23"/>
      <c r="D13" s="23"/>
      <c r="E13" s="23"/>
      <c r="F13" s="9">
        <f t="shared" si="1"/>
        <v>5</v>
      </c>
      <c r="G13" s="19">
        <v>5</v>
      </c>
      <c r="H13" s="7">
        <f t="shared" si="2"/>
        <v>0</v>
      </c>
      <c r="I13" s="26">
        <f t="shared" si="3"/>
        <v>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4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/>
      <c r="AL13" s="34"/>
      <c r="AM13" s="34"/>
      <c r="AN13" s="30"/>
      <c r="AO13" s="30"/>
      <c r="AP13" s="30"/>
      <c r="AQ13" s="34"/>
      <c r="AR13" s="30"/>
      <c r="AS13" s="34"/>
      <c r="AT13" s="30"/>
      <c r="AU13" s="30"/>
      <c r="AV13" s="30"/>
      <c r="AW13" s="30"/>
      <c r="AX13" s="30"/>
      <c r="AY13" s="30"/>
      <c r="AZ13" s="30"/>
      <c r="BA13" s="30"/>
    </row>
    <row r="14" spans="1:53" s="2" customFormat="1" ht="21.95" customHeight="1" x14ac:dyDescent="0.25">
      <c r="A14" s="8" t="s">
        <v>27</v>
      </c>
      <c r="B14" s="24">
        <f t="shared" si="0"/>
        <v>0</v>
      </c>
      <c r="C14" s="23">
        <v>5</v>
      </c>
      <c r="D14" s="23"/>
      <c r="E14" s="23"/>
      <c r="F14" s="9">
        <f t="shared" si="1"/>
        <v>5</v>
      </c>
      <c r="G14" s="19"/>
      <c r="H14" s="7">
        <f t="shared" si="2"/>
        <v>65.099999999999994</v>
      </c>
      <c r="I14" s="26">
        <f t="shared" si="3"/>
        <v>5</v>
      </c>
      <c r="J14" s="30"/>
      <c r="K14" s="30"/>
      <c r="L14" s="30"/>
      <c r="M14" s="30"/>
      <c r="N14" s="30"/>
      <c r="O14" s="30"/>
      <c r="P14" s="30">
        <v>21</v>
      </c>
      <c r="Q14" s="30"/>
      <c r="R14" s="30">
        <v>11.7</v>
      </c>
      <c r="S14" s="30"/>
      <c r="T14" s="30"/>
      <c r="U14" s="30"/>
      <c r="V14" s="30"/>
      <c r="W14" s="30"/>
      <c r="X14" s="30"/>
      <c r="Y14" s="34"/>
      <c r="Z14" s="30"/>
      <c r="AA14" s="30"/>
      <c r="AB14" s="30"/>
      <c r="AC14" s="30"/>
      <c r="AD14" s="30">
        <v>4</v>
      </c>
      <c r="AE14" s="30"/>
      <c r="AF14" s="30"/>
      <c r="AG14" s="30"/>
      <c r="AH14" s="30"/>
      <c r="AI14" s="30"/>
      <c r="AJ14" s="30"/>
      <c r="AK14" s="34"/>
      <c r="AL14" s="34"/>
      <c r="AM14" s="34"/>
      <c r="AN14" s="30"/>
      <c r="AO14" s="30"/>
      <c r="AP14" s="30"/>
      <c r="AQ14" s="34"/>
      <c r="AR14" s="30"/>
      <c r="AS14" s="34"/>
      <c r="AT14" s="30"/>
      <c r="AU14" s="30"/>
      <c r="AV14" s="30">
        <v>8.4</v>
      </c>
      <c r="AW14" s="30"/>
      <c r="AX14" s="30"/>
      <c r="AY14" s="30"/>
      <c r="AZ14" s="30">
        <v>20</v>
      </c>
      <c r="BA14" s="30"/>
    </row>
    <row r="15" spans="1:53" s="2" customFormat="1" ht="21.95" customHeight="1" x14ac:dyDescent="0.25">
      <c r="A15" s="8" t="s">
        <v>28</v>
      </c>
      <c r="B15" s="24">
        <f t="shared" si="0"/>
        <v>0</v>
      </c>
      <c r="C15" s="23"/>
      <c r="D15" s="23"/>
      <c r="E15" s="23"/>
      <c r="F15" s="9">
        <f t="shared" si="1"/>
        <v>0</v>
      </c>
      <c r="G15" s="19"/>
      <c r="H15" s="7">
        <f t="shared" si="2"/>
        <v>0</v>
      </c>
      <c r="I15" s="26">
        <f t="shared" si="3"/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4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4"/>
      <c r="AL15" s="34"/>
      <c r="AM15" s="34"/>
      <c r="AN15" s="30"/>
      <c r="AO15" s="30"/>
      <c r="AP15" s="30"/>
      <c r="AQ15" s="34"/>
      <c r="AR15" s="30"/>
      <c r="AS15" s="34"/>
      <c r="AT15" s="30"/>
      <c r="AU15" s="30"/>
      <c r="AV15" s="30"/>
      <c r="AW15" s="30"/>
      <c r="AX15" s="30"/>
      <c r="AY15" s="30"/>
      <c r="AZ15" s="30"/>
      <c r="BA15" s="30"/>
    </row>
    <row r="16" spans="1:53" s="2" customFormat="1" ht="21.95" customHeight="1" x14ac:dyDescent="0.25">
      <c r="A16" s="8" t="s">
        <v>11</v>
      </c>
      <c r="B16" s="24">
        <f t="shared" si="0"/>
        <v>3</v>
      </c>
      <c r="C16" s="23">
        <v>10</v>
      </c>
      <c r="D16" s="23"/>
      <c r="E16" s="23"/>
      <c r="F16" s="9">
        <f t="shared" si="1"/>
        <v>13</v>
      </c>
      <c r="G16" s="19">
        <v>5</v>
      </c>
      <c r="H16" s="7">
        <f t="shared" si="2"/>
        <v>101.2</v>
      </c>
      <c r="I16" s="26">
        <f t="shared" si="3"/>
        <v>8</v>
      </c>
      <c r="J16" s="30"/>
      <c r="K16" s="30"/>
      <c r="L16" s="30">
        <v>21</v>
      </c>
      <c r="M16" s="30"/>
      <c r="N16" s="30"/>
      <c r="O16" s="30"/>
      <c r="P16" s="30">
        <v>21</v>
      </c>
      <c r="Q16" s="30"/>
      <c r="R16" s="30">
        <v>11.7</v>
      </c>
      <c r="S16" s="30"/>
      <c r="T16" s="30"/>
      <c r="U16" s="30">
        <v>11</v>
      </c>
      <c r="V16" s="30">
        <v>1</v>
      </c>
      <c r="W16" s="30"/>
      <c r="X16" s="30"/>
      <c r="Y16" s="34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/>
      <c r="AL16" s="34"/>
      <c r="AM16" s="34"/>
      <c r="AN16" s="30"/>
      <c r="AO16" s="30">
        <v>5</v>
      </c>
      <c r="AP16" s="30"/>
      <c r="AQ16" s="34"/>
      <c r="AR16" s="30"/>
      <c r="AS16" s="34"/>
      <c r="AT16" s="30"/>
      <c r="AU16" s="30"/>
      <c r="AV16" s="30"/>
      <c r="AW16" s="30"/>
      <c r="AX16" s="30"/>
      <c r="AY16" s="30">
        <v>10.5</v>
      </c>
      <c r="AZ16" s="30">
        <v>20</v>
      </c>
      <c r="BA16" s="30"/>
    </row>
    <row r="17" spans="1:53" s="2" customFormat="1" ht="21.95" customHeight="1" x14ac:dyDescent="0.25">
      <c r="A17" s="8" t="s">
        <v>94</v>
      </c>
      <c r="B17" s="24">
        <f t="shared" si="0"/>
        <v>0</v>
      </c>
      <c r="C17" s="23"/>
      <c r="D17" s="23"/>
      <c r="E17" s="23"/>
      <c r="F17" s="9">
        <f t="shared" si="1"/>
        <v>0</v>
      </c>
      <c r="G17" s="19"/>
      <c r="H17" s="7">
        <f t="shared" si="2"/>
        <v>0</v>
      </c>
      <c r="I17" s="26">
        <f t="shared" si="3"/>
        <v>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4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/>
      <c r="AL17" s="34"/>
      <c r="AM17" s="34"/>
      <c r="AN17" s="30"/>
      <c r="AO17" s="30"/>
      <c r="AP17" s="30"/>
      <c r="AQ17" s="34"/>
      <c r="AR17" s="30"/>
      <c r="AS17" s="34"/>
      <c r="AT17" s="30"/>
      <c r="AU17" s="30"/>
      <c r="AV17" s="30"/>
      <c r="AW17" s="30"/>
      <c r="AX17" s="30"/>
      <c r="AY17" s="30"/>
      <c r="AZ17" s="30"/>
      <c r="BA17" s="30"/>
    </row>
    <row r="18" spans="1:53" s="2" customFormat="1" ht="21.95" customHeight="1" x14ac:dyDescent="0.25">
      <c r="A18" s="8" t="s">
        <v>29</v>
      </c>
      <c r="B18" s="24">
        <f t="shared" si="0"/>
        <v>3</v>
      </c>
      <c r="C18" s="23"/>
      <c r="D18" s="23"/>
      <c r="E18" s="23"/>
      <c r="F18" s="9">
        <f t="shared" si="1"/>
        <v>3</v>
      </c>
      <c r="G18" s="19"/>
      <c r="H18" s="7">
        <f t="shared" si="2"/>
        <v>48</v>
      </c>
      <c r="I18" s="26">
        <f t="shared" si="3"/>
        <v>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>
        <v>1</v>
      </c>
      <c r="W18" s="30"/>
      <c r="X18" s="30"/>
      <c r="Y18" s="34"/>
      <c r="Z18" s="30"/>
      <c r="AA18" s="30"/>
      <c r="AB18" s="30"/>
      <c r="AC18" s="30"/>
      <c r="AD18" s="30"/>
      <c r="AE18" s="30"/>
      <c r="AF18" s="30">
        <v>15</v>
      </c>
      <c r="AG18" s="30">
        <v>32</v>
      </c>
      <c r="AH18" s="30"/>
      <c r="AI18" s="30"/>
      <c r="AJ18" s="30"/>
      <c r="AK18" s="34"/>
      <c r="AL18" s="34"/>
      <c r="AM18" s="34"/>
      <c r="AN18" s="30"/>
      <c r="AO18" s="30"/>
      <c r="AP18" s="30"/>
      <c r="AQ18" s="34"/>
      <c r="AR18" s="30"/>
      <c r="AS18" s="34"/>
      <c r="AT18" s="30"/>
      <c r="AU18" s="30"/>
      <c r="AV18" s="30"/>
      <c r="AW18" s="30"/>
      <c r="AX18" s="30"/>
      <c r="AY18" s="30"/>
      <c r="AZ18" s="30"/>
      <c r="BA18" s="30"/>
    </row>
    <row r="19" spans="1:53" s="2" customFormat="1" ht="21.95" customHeight="1" x14ac:dyDescent="0.25">
      <c r="A19" s="8" t="s">
        <v>10</v>
      </c>
      <c r="B19" s="24">
        <f t="shared" si="0"/>
        <v>7</v>
      </c>
      <c r="C19" s="23"/>
      <c r="D19" s="23"/>
      <c r="E19" s="23"/>
      <c r="F19" s="9">
        <f t="shared" si="1"/>
        <v>7</v>
      </c>
      <c r="G19" s="19">
        <v>5</v>
      </c>
      <c r="H19" s="7">
        <f t="shared" si="2"/>
        <v>11</v>
      </c>
      <c r="I19" s="26">
        <f t="shared" si="3"/>
        <v>2</v>
      </c>
      <c r="J19" s="30">
        <v>10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1</v>
      </c>
      <c r="W19" s="30"/>
      <c r="X19" s="30"/>
      <c r="Y19" s="34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/>
      <c r="AL19" s="34"/>
      <c r="AM19" s="34"/>
      <c r="AN19" s="30"/>
      <c r="AO19" s="30"/>
      <c r="AP19" s="30"/>
      <c r="AQ19" s="34"/>
      <c r="AR19" s="30"/>
      <c r="AS19" s="34"/>
      <c r="AT19" s="30"/>
      <c r="AU19" s="30"/>
      <c r="AV19" s="30"/>
      <c r="AW19" s="30"/>
      <c r="AX19" s="30"/>
      <c r="AY19" s="30"/>
      <c r="AZ19" s="30"/>
      <c r="BA19" s="30"/>
    </row>
    <row r="20" spans="1:53" s="2" customFormat="1" ht="21.95" customHeight="1" x14ac:dyDescent="0.25">
      <c r="A20" s="8" t="s">
        <v>30</v>
      </c>
      <c r="B20" s="24">
        <f t="shared" si="0"/>
        <v>0</v>
      </c>
      <c r="C20" s="23"/>
      <c r="D20" s="23"/>
      <c r="E20" s="23"/>
      <c r="F20" s="9">
        <f t="shared" si="1"/>
        <v>0</v>
      </c>
      <c r="G20" s="19"/>
      <c r="H20" s="7">
        <f t="shared" si="2"/>
        <v>0</v>
      </c>
      <c r="I20" s="26">
        <f t="shared" si="3"/>
        <v>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4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/>
      <c r="AL20" s="34"/>
      <c r="AM20" s="34"/>
      <c r="AN20" s="30"/>
      <c r="AO20" s="30"/>
      <c r="AP20" s="30"/>
      <c r="AQ20" s="34"/>
      <c r="AR20" s="30"/>
      <c r="AS20" s="34"/>
      <c r="AT20" s="30"/>
      <c r="AU20" s="30"/>
      <c r="AV20" s="30"/>
      <c r="AW20" s="30"/>
      <c r="AX20" s="30"/>
      <c r="AY20" s="30"/>
      <c r="AZ20" s="30"/>
      <c r="BA20" s="30"/>
    </row>
    <row r="21" spans="1:53" s="2" customFormat="1" ht="21.95" customHeight="1" x14ac:dyDescent="0.25">
      <c r="A21" s="8" t="s">
        <v>31</v>
      </c>
      <c r="B21" s="24">
        <f t="shared" si="0"/>
        <v>2</v>
      </c>
      <c r="C21" s="23"/>
      <c r="D21" s="23"/>
      <c r="E21" s="23"/>
      <c r="F21" s="9">
        <f t="shared" si="1"/>
        <v>2</v>
      </c>
      <c r="G21" s="19"/>
      <c r="H21" s="7">
        <f t="shared" si="2"/>
        <v>10</v>
      </c>
      <c r="I21" s="26">
        <f t="shared" si="3"/>
        <v>2</v>
      </c>
      <c r="J21" s="30"/>
      <c r="K21" s="30"/>
      <c r="L21" s="30"/>
      <c r="M21" s="30"/>
      <c r="N21" s="30"/>
      <c r="O21" s="30">
        <v>9</v>
      </c>
      <c r="P21" s="30"/>
      <c r="Q21" s="30"/>
      <c r="R21" s="30"/>
      <c r="S21" s="30"/>
      <c r="T21" s="30"/>
      <c r="U21" s="30"/>
      <c r="V21" s="30">
        <v>1</v>
      </c>
      <c r="W21" s="30"/>
      <c r="X21" s="30"/>
      <c r="Y21" s="34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4"/>
      <c r="AL21" s="34"/>
      <c r="AM21" s="34"/>
      <c r="AN21" s="30"/>
      <c r="AO21" s="30"/>
      <c r="AP21" s="30"/>
      <c r="AQ21" s="34"/>
      <c r="AR21" s="30"/>
      <c r="AS21" s="34"/>
      <c r="AT21" s="30"/>
      <c r="AU21" s="30"/>
      <c r="AV21" s="30"/>
      <c r="AW21" s="30"/>
      <c r="AX21" s="30"/>
      <c r="AY21" s="30"/>
      <c r="AZ21" s="30"/>
      <c r="BA21" s="30"/>
    </row>
    <row r="22" spans="1:53" s="2" customFormat="1" ht="21.95" customHeight="1" x14ac:dyDescent="0.25">
      <c r="A22" s="8" t="s">
        <v>33</v>
      </c>
      <c r="B22" s="24">
        <f t="shared" si="0"/>
        <v>4</v>
      </c>
      <c r="C22" s="23">
        <v>10</v>
      </c>
      <c r="D22" s="23">
        <v>5</v>
      </c>
      <c r="E22" s="23"/>
      <c r="F22" s="9">
        <f t="shared" si="1"/>
        <v>19</v>
      </c>
      <c r="G22" s="19">
        <v>15</v>
      </c>
      <c r="H22" s="7">
        <f t="shared" si="2"/>
        <v>22</v>
      </c>
      <c r="I22" s="26">
        <f t="shared" si="3"/>
        <v>4</v>
      </c>
      <c r="J22" s="30"/>
      <c r="K22" s="30"/>
      <c r="L22" s="30"/>
      <c r="M22" s="30"/>
      <c r="N22" s="30">
        <v>6</v>
      </c>
      <c r="O22" s="30"/>
      <c r="P22" s="30"/>
      <c r="Q22" s="30"/>
      <c r="R22" s="30"/>
      <c r="S22" s="30"/>
      <c r="T22" s="30">
        <v>6</v>
      </c>
      <c r="U22" s="30"/>
      <c r="V22" s="30"/>
      <c r="W22" s="30"/>
      <c r="X22" s="30"/>
      <c r="Y22" s="34"/>
      <c r="Z22" s="30">
        <v>5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4"/>
      <c r="AL22" s="34"/>
      <c r="AM22" s="34"/>
      <c r="AN22" s="30"/>
      <c r="AO22" s="30">
        <v>5</v>
      </c>
      <c r="AP22" s="30"/>
      <c r="AQ22" s="34"/>
      <c r="AR22" s="30"/>
      <c r="AS22" s="34"/>
      <c r="AT22" s="30"/>
      <c r="AU22" s="30"/>
      <c r="AV22" s="30"/>
      <c r="AW22" s="30"/>
      <c r="AX22" s="30"/>
      <c r="AY22" s="30"/>
      <c r="AZ22" s="30"/>
      <c r="BA22" s="30"/>
    </row>
    <row r="23" spans="1:53" s="2" customFormat="1" ht="21.95" customHeight="1" x14ac:dyDescent="0.25">
      <c r="A23" s="8" t="s">
        <v>32</v>
      </c>
      <c r="B23" s="24">
        <f t="shared" si="0"/>
        <v>3</v>
      </c>
      <c r="C23" s="23">
        <v>10</v>
      </c>
      <c r="D23" s="23">
        <v>5</v>
      </c>
      <c r="E23" s="23"/>
      <c r="F23" s="9">
        <f t="shared" si="1"/>
        <v>18</v>
      </c>
      <c r="G23" s="19">
        <v>15</v>
      </c>
      <c r="H23" s="7">
        <f t="shared" si="2"/>
        <v>13</v>
      </c>
      <c r="I23" s="26">
        <f t="shared" si="3"/>
        <v>3</v>
      </c>
      <c r="J23" s="30"/>
      <c r="K23" s="30"/>
      <c r="L23" s="30"/>
      <c r="M23" s="30">
        <v>3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4"/>
      <c r="Z23" s="30">
        <v>5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4"/>
      <c r="AL23" s="34"/>
      <c r="AM23" s="34"/>
      <c r="AN23" s="30"/>
      <c r="AO23" s="30">
        <v>5</v>
      </c>
      <c r="AP23" s="30"/>
      <c r="AQ23" s="34"/>
      <c r="AR23" s="30"/>
      <c r="AS23" s="34"/>
      <c r="AT23" s="30"/>
      <c r="AU23" s="30"/>
      <c r="AV23" s="30"/>
      <c r="AW23" s="30"/>
      <c r="AX23" s="30"/>
      <c r="AY23" s="30"/>
      <c r="AZ23" s="30"/>
      <c r="BA23" s="30"/>
    </row>
    <row r="24" spans="1:53" s="2" customFormat="1" ht="21.95" customHeight="1" x14ac:dyDescent="0.25">
      <c r="A24" s="8" t="s">
        <v>95</v>
      </c>
      <c r="B24" s="24">
        <f t="shared" si="0"/>
        <v>0</v>
      </c>
      <c r="C24" s="23"/>
      <c r="D24" s="23"/>
      <c r="E24" s="23"/>
      <c r="F24" s="9">
        <f t="shared" si="1"/>
        <v>0</v>
      </c>
      <c r="G24" s="19"/>
      <c r="H24" s="7">
        <f t="shared" si="2"/>
        <v>0</v>
      </c>
      <c r="I24" s="26">
        <f t="shared" si="3"/>
        <v>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4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4"/>
      <c r="AL24" s="34"/>
      <c r="AM24" s="34"/>
      <c r="AN24" s="30"/>
      <c r="AO24" s="30"/>
      <c r="AP24" s="30"/>
      <c r="AQ24" s="34"/>
      <c r="AR24" s="30"/>
      <c r="AS24" s="34"/>
      <c r="AT24" s="30"/>
      <c r="AU24" s="30"/>
      <c r="AV24" s="30"/>
      <c r="AW24" s="30"/>
      <c r="AX24" s="30"/>
      <c r="AY24" s="30"/>
      <c r="AZ24" s="30"/>
      <c r="BA24" s="30"/>
    </row>
    <row r="25" spans="1:53" s="2" customFormat="1" ht="21.95" customHeight="1" x14ac:dyDescent="0.25">
      <c r="A25" s="8" t="s">
        <v>96</v>
      </c>
      <c r="B25" s="24">
        <f t="shared" si="0"/>
        <v>0</v>
      </c>
      <c r="C25" s="23"/>
      <c r="D25" s="23"/>
      <c r="E25" s="23"/>
      <c r="F25" s="9">
        <f t="shared" si="1"/>
        <v>0</v>
      </c>
      <c r="G25" s="19"/>
      <c r="H25" s="7">
        <f t="shared" si="2"/>
        <v>0</v>
      </c>
      <c r="I25" s="26">
        <f t="shared" si="3"/>
        <v>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4"/>
      <c r="AL25" s="34"/>
      <c r="AM25" s="34"/>
      <c r="AN25" s="30"/>
      <c r="AO25" s="30"/>
      <c r="AP25" s="30"/>
      <c r="AQ25" s="34"/>
      <c r="AR25" s="30"/>
      <c r="AS25" s="34"/>
      <c r="AT25" s="30"/>
      <c r="AU25" s="30"/>
      <c r="AV25" s="30"/>
      <c r="AW25" s="30"/>
      <c r="AX25" s="30"/>
      <c r="AY25" s="30"/>
      <c r="AZ25" s="30"/>
      <c r="BA25" s="30"/>
    </row>
    <row r="26" spans="1:53" s="2" customFormat="1" ht="21.95" customHeight="1" x14ac:dyDescent="0.25">
      <c r="A26" s="8" t="s">
        <v>97</v>
      </c>
      <c r="B26" s="24">
        <f t="shared" si="0"/>
        <v>8</v>
      </c>
      <c r="C26" s="23"/>
      <c r="D26" s="23"/>
      <c r="E26" s="23"/>
      <c r="F26" s="9">
        <f t="shared" si="1"/>
        <v>8</v>
      </c>
      <c r="G26" s="19">
        <v>5</v>
      </c>
      <c r="H26" s="7">
        <f t="shared" si="2"/>
        <v>47</v>
      </c>
      <c r="I26" s="26">
        <f t="shared" si="3"/>
        <v>3</v>
      </c>
      <c r="J26" s="30"/>
      <c r="K26" s="30"/>
      <c r="L26" s="30">
        <v>21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>
        <v>10</v>
      </c>
      <c r="X26" s="30"/>
      <c r="Y26" s="34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>
        <v>16</v>
      </c>
      <c r="AK26" s="34"/>
      <c r="AL26" s="34"/>
      <c r="AM26" s="34"/>
      <c r="AN26" s="30"/>
      <c r="AO26" s="30"/>
      <c r="AP26" s="30"/>
      <c r="AQ26" s="34"/>
      <c r="AR26" s="30"/>
      <c r="AS26" s="34"/>
      <c r="AT26" s="30"/>
      <c r="AU26" s="30"/>
      <c r="AV26" s="30"/>
      <c r="AW26" s="30"/>
      <c r="AX26" s="30"/>
      <c r="AY26" s="30"/>
      <c r="AZ26" s="30"/>
      <c r="BA26" s="30"/>
    </row>
    <row r="27" spans="1:53" s="2" customFormat="1" ht="21.95" customHeight="1" x14ac:dyDescent="0.25">
      <c r="A27" s="8" t="s">
        <v>34</v>
      </c>
      <c r="B27" s="24">
        <f t="shared" si="0"/>
        <v>0</v>
      </c>
      <c r="C27" s="23"/>
      <c r="D27" s="23"/>
      <c r="E27" s="23"/>
      <c r="F27" s="9">
        <f t="shared" si="1"/>
        <v>0</v>
      </c>
      <c r="G27" s="19"/>
      <c r="H27" s="7">
        <f t="shared" si="2"/>
        <v>0</v>
      </c>
      <c r="I27" s="26">
        <f t="shared" si="3"/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4"/>
      <c r="AL27" s="34"/>
      <c r="AM27" s="34"/>
      <c r="AN27" s="30"/>
      <c r="AO27" s="30"/>
      <c r="AP27" s="30"/>
      <c r="AQ27" s="34"/>
      <c r="AR27" s="30"/>
      <c r="AS27" s="34"/>
      <c r="AT27" s="30"/>
      <c r="AU27" s="30"/>
      <c r="AV27" s="30"/>
      <c r="AW27" s="30"/>
      <c r="AX27" s="30"/>
      <c r="AY27" s="30"/>
      <c r="AZ27" s="30"/>
      <c r="BA27" s="30"/>
    </row>
    <row r="28" spans="1:53" s="2" customFormat="1" ht="21.95" customHeight="1" x14ac:dyDescent="0.25">
      <c r="A28" s="8" t="s">
        <v>98</v>
      </c>
      <c r="B28" s="24">
        <f t="shared" si="0"/>
        <v>1</v>
      </c>
      <c r="C28" s="23"/>
      <c r="D28" s="23"/>
      <c r="E28" s="23"/>
      <c r="F28" s="9">
        <f t="shared" si="1"/>
        <v>1</v>
      </c>
      <c r="G28" s="19"/>
      <c r="H28" s="7">
        <f t="shared" si="2"/>
        <v>8.4</v>
      </c>
      <c r="I28" s="26">
        <f t="shared" si="3"/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4"/>
      <c r="AL28" s="34"/>
      <c r="AM28" s="34"/>
      <c r="AN28" s="30"/>
      <c r="AO28" s="30"/>
      <c r="AP28" s="30"/>
      <c r="AQ28" s="34"/>
      <c r="AR28" s="30"/>
      <c r="AS28" s="34"/>
      <c r="AT28" s="30"/>
      <c r="AU28" s="30"/>
      <c r="AV28" s="30">
        <v>8.4</v>
      </c>
      <c r="AW28" s="30"/>
      <c r="AX28" s="30"/>
      <c r="AY28" s="30"/>
      <c r="AZ28" s="30"/>
      <c r="BA28" s="30"/>
    </row>
    <row r="29" spans="1:53" s="2" customFormat="1" ht="21.95" customHeight="1" x14ac:dyDescent="0.25">
      <c r="A29" s="8" t="s">
        <v>35</v>
      </c>
      <c r="B29" s="24">
        <f t="shared" si="0"/>
        <v>6</v>
      </c>
      <c r="C29" s="23"/>
      <c r="D29" s="23"/>
      <c r="E29" s="23"/>
      <c r="F29" s="9">
        <f t="shared" si="1"/>
        <v>6</v>
      </c>
      <c r="G29" s="19">
        <v>5</v>
      </c>
      <c r="H29" s="7">
        <f t="shared" si="2"/>
        <v>10</v>
      </c>
      <c r="I29" s="26">
        <f t="shared" si="3"/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4"/>
      <c r="Z29" s="30"/>
      <c r="AA29" s="30">
        <v>10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4"/>
      <c r="AL29" s="34"/>
      <c r="AM29" s="34"/>
      <c r="AN29" s="30"/>
      <c r="AO29" s="30"/>
      <c r="AP29" s="30"/>
      <c r="AQ29" s="34"/>
      <c r="AR29" s="30"/>
      <c r="AS29" s="34"/>
      <c r="AT29" s="30"/>
      <c r="AU29" s="30"/>
      <c r="AV29" s="30"/>
      <c r="AW29" s="30"/>
      <c r="AX29" s="30"/>
      <c r="AY29" s="30"/>
      <c r="AZ29" s="30"/>
      <c r="BA29" s="30"/>
    </row>
    <row r="30" spans="1:53" s="2" customFormat="1" ht="21.95" customHeight="1" x14ac:dyDescent="0.25">
      <c r="A30" s="8" t="s">
        <v>36</v>
      </c>
      <c r="B30" s="24">
        <f t="shared" si="0"/>
        <v>1</v>
      </c>
      <c r="C30" s="23">
        <v>11</v>
      </c>
      <c r="D30" s="23"/>
      <c r="E30" s="23"/>
      <c r="F30" s="9">
        <f t="shared" si="1"/>
        <v>12</v>
      </c>
      <c r="G30" s="19">
        <v>5</v>
      </c>
      <c r="H30" s="7">
        <f t="shared" si="2"/>
        <v>155.5</v>
      </c>
      <c r="I30" s="26">
        <f t="shared" si="3"/>
        <v>7</v>
      </c>
      <c r="J30" s="30"/>
      <c r="K30" s="30"/>
      <c r="L30" s="30"/>
      <c r="M30" s="30"/>
      <c r="N30" s="30"/>
      <c r="O30" s="30"/>
      <c r="P30" s="30"/>
      <c r="Q30" s="30">
        <v>42</v>
      </c>
      <c r="R30" s="30"/>
      <c r="S30" s="30"/>
      <c r="T30" s="30"/>
      <c r="U30" s="30"/>
      <c r="V30" s="30">
        <v>1</v>
      </c>
      <c r="W30" s="30"/>
      <c r="X30" s="30"/>
      <c r="Y30" s="34"/>
      <c r="Z30" s="30"/>
      <c r="AA30" s="30">
        <v>10</v>
      </c>
      <c r="AB30" s="30"/>
      <c r="AC30" s="30"/>
      <c r="AD30" s="30"/>
      <c r="AE30" s="30"/>
      <c r="AF30" s="30">
        <v>15</v>
      </c>
      <c r="AG30" s="30"/>
      <c r="AH30" s="30">
        <v>55</v>
      </c>
      <c r="AI30" s="30"/>
      <c r="AJ30" s="30"/>
      <c r="AK30" s="34"/>
      <c r="AL30" s="34"/>
      <c r="AM30" s="34"/>
      <c r="AN30" s="30"/>
      <c r="AO30" s="30"/>
      <c r="AP30" s="30"/>
      <c r="AQ30" s="34"/>
      <c r="AR30" s="30"/>
      <c r="AS30" s="34"/>
      <c r="AT30" s="30"/>
      <c r="AU30" s="30"/>
      <c r="AV30" s="30"/>
      <c r="AW30" s="30">
        <v>12.5</v>
      </c>
      <c r="AX30" s="30"/>
      <c r="AY30" s="30"/>
      <c r="AZ30" s="30">
        <v>20</v>
      </c>
      <c r="BA30" s="30"/>
    </row>
    <row r="31" spans="1:53" s="2" customFormat="1" ht="21.95" customHeight="1" x14ac:dyDescent="0.25">
      <c r="A31" s="8" t="s">
        <v>37</v>
      </c>
      <c r="B31" s="24">
        <f t="shared" si="0"/>
        <v>5</v>
      </c>
      <c r="C31" s="23"/>
      <c r="D31" s="23"/>
      <c r="E31" s="23"/>
      <c r="F31" s="9">
        <f t="shared" si="1"/>
        <v>5</v>
      </c>
      <c r="G31" s="19">
        <v>5</v>
      </c>
      <c r="H31" s="7">
        <f t="shared" si="2"/>
        <v>0</v>
      </c>
      <c r="I31" s="26">
        <f t="shared" si="3"/>
        <v>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4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4"/>
      <c r="AL31" s="34"/>
      <c r="AM31" s="34"/>
      <c r="AN31" s="30"/>
      <c r="AO31" s="30"/>
      <c r="AP31" s="30"/>
      <c r="AQ31" s="34"/>
      <c r="AR31" s="30"/>
      <c r="AS31" s="34"/>
      <c r="AT31" s="30"/>
      <c r="AU31" s="30"/>
      <c r="AV31" s="30"/>
      <c r="AW31" s="30"/>
      <c r="AX31" s="30"/>
      <c r="AY31" s="30"/>
      <c r="AZ31" s="30"/>
      <c r="BA31" s="30"/>
    </row>
    <row r="32" spans="1:53" s="2" customFormat="1" ht="21.95" customHeight="1" x14ac:dyDescent="0.25">
      <c r="A32" s="8" t="s">
        <v>38</v>
      </c>
      <c r="B32" s="24">
        <f t="shared" si="0"/>
        <v>0</v>
      </c>
      <c r="C32" s="23"/>
      <c r="D32" s="23"/>
      <c r="E32" s="23"/>
      <c r="F32" s="9">
        <f t="shared" si="1"/>
        <v>0</v>
      </c>
      <c r="G32" s="19"/>
      <c r="H32" s="7">
        <f t="shared" si="2"/>
        <v>0</v>
      </c>
      <c r="I32" s="26">
        <f t="shared" si="3"/>
        <v>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4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4"/>
      <c r="AL32" s="34"/>
      <c r="AM32" s="34"/>
      <c r="AN32" s="30"/>
      <c r="AO32" s="30"/>
      <c r="AP32" s="30"/>
      <c r="AQ32" s="34"/>
      <c r="AR32" s="30"/>
      <c r="AS32" s="34"/>
      <c r="AT32" s="30"/>
      <c r="AU32" s="30"/>
      <c r="AV32" s="30"/>
      <c r="AW32" s="30"/>
      <c r="AX32" s="30"/>
      <c r="AY32" s="30"/>
      <c r="AZ32" s="30"/>
      <c r="BA32" s="30"/>
    </row>
    <row r="33" spans="1:53" s="2" customFormat="1" ht="21.95" customHeight="1" x14ac:dyDescent="0.25">
      <c r="A33" s="8" t="s">
        <v>99</v>
      </c>
      <c r="B33" s="24">
        <f t="shared" si="0"/>
        <v>0</v>
      </c>
      <c r="C33" s="23"/>
      <c r="D33" s="23"/>
      <c r="E33" s="23"/>
      <c r="F33" s="9">
        <f t="shared" si="1"/>
        <v>0</v>
      </c>
      <c r="G33" s="19"/>
      <c r="H33" s="7">
        <f t="shared" si="2"/>
        <v>0</v>
      </c>
      <c r="I33" s="26">
        <f t="shared" si="3"/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4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4"/>
      <c r="AL33" s="34"/>
      <c r="AM33" s="34"/>
      <c r="AN33" s="30"/>
      <c r="AO33" s="30"/>
      <c r="AP33" s="30"/>
      <c r="AQ33" s="34"/>
      <c r="AR33" s="30"/>
      <c r="AS33" s="34"/>
      <c r="AT33" s="30"/>
      <c r="AU33" s="30"/>
      <c r="AV33" s="30"/>
      <c r="AW33" s="30"/>
      <c r="AX33" s="30"/>
      <c r="AY33" s="30"/>
      <c r="AZ33" s="30"/>
      <c r="BA33" s="30"/>
    </row>
    <row r="34" spans="1:53" s="2" customFormat="1" ht="21.95" customHeight="1" x14ac:dyDescent="0.25">
      <c r="A34" s="8" t="s">
        <v>39</v>
      </c>
      <c r="B34" s="24">
        <f t="shared" si="0"/>
        <v>0</v>
      </c>
      <c r="C34" s="23"/>
      <c r="D34" s="23"/>
      <c r="E34" s="23"/>
      <c r="F34" s="9">
        <f t="shared" si="1"/>
        <v>0</v>
      </c>
      <c r="G34" s="19"/>
      <c r="H34" s="7">
        <f t="shared" si="2"/>
        <v>0</v>
      </c>
      <c r="I34" s="26">
        <f t="shared" si="3"/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4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4"/>
      <c r="AL34" s="34"/>
      <c r="AM34" s="34"/>
      <c r="AN34" s="30"/>
      <c r="AO34" s="30"/>
      <c r="AP34" s="30"/>
      <c r="AQ34" s="34"/>
      <c r="AR34" s="30"/>
      <c r="AS34" s="34"/>
      <c r="AT34" s="30"/>
      <c r="AU34" s="30"/>
      <c r="AV34" s="30"/>
      <c r="AW34" s="30"/>
      <c r="AX34" s="30"/>
      <c r="AY34" s="30"/>
      <c r="AZ34" s="30"/>
      <c r="BA34" s="30"/>
    </row>
    <row r="35" spans="1:53" s="2" customFormat="1" ht="21.95" customHeight="1" x14ac:dyDescent="0.25">
      <c r="A35" s="8" t="s">
        <v>40</v>
      </c>
      <c r="B35" s="24">
        <f t="shared" si="0"/>
        <v>1</v>
      </c>
      <c r="C35" s="23">
        <v>10</v>
      </c>
      <c r="D35" s="23"/>
      <c r="E35" s="23"/>
      <c r="F35" s="9">
        <f t="shared" si="1"/>
        <v>11</v>
      </c>
      <c r="G35" s="19">
        <v>10</v>
      </c>
      <c r="H35" s="7">
        <f t="shared" si="2"/>
        <v>5</v>
      </c>
      <c r="I35" s="26">
        <f t="shared" si="3"/>
        <v>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4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4"/>
      <c r="AL35" s="34"/>
      <c r="AM35" s="34"/>
      <c r="AN35" s="30"/>
      <c r="AO35" s="30">
        <v>5</v>
      </c>
      <c r="AP35" s="30"/>
      <c r="AQ35" s="34"/>
      <c r="AR35" s="30"/>
      <c r="AS35" s="34"/>
      <c r="AT35" s="30"/>
      <c r="AU35" s="30"/>
      <c r="AV35" s="30"/>
      <c r="AW35" s="30"/>
      <c r="AX35" s="30"/>
      <c r="AY35" s="30"/>
      <c r="AZ35" s="30"/>
      <c r="BA35" s="30"/>
    </row>
    <row r="36" spans="1:53" s="2" customFormat="1" ht="21.95" customHeight="1" x14ac:dyDescent="0.25">
      <c r="A36" s="8" t="s">
        <v>41</v>
      </c>
      <c r="B36" s="24">
        <f t="shared" si="0"/>
        <v>5</v>
      </c>
      <c r="C36" s="23"/>
      <c r="D36" s="23"/>
      <c r="E36" s="23"/>
      <c r="F36" s="9">
        <f t="shared" si="1"/>
        <v>5</v>
      </c>
      <c r="G36" s="19">
        <v>5</v>
      </c>
      <c r="H36" s="7">
        <f t="shared" si="2"/>
        <v>0</v>
      </c>
      <c r="I36" s="26">
        <f t="shared" si="3"/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4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4"/>
      <c r="AL36" s="34"/>
      <c r="AM36" s="34"/>
      <c r="AN36" s="30"/>
      <c r="AO36" s="30"/>
      <c r="AP36" s="30"/>
      <c r="AQ36" s="34"/>
      <c r="AR36" s="30"/>
      <c r="AS36" s="34"/>
      <c r="AT36" s="30"/>
      <c r="AU36" s="30"/>
      <c r="AV36" s="30"/>
      <c r="AW36" s="30"/>
      <c r="AX36" s="30"/>
      <c r="AY36" s="30"/>
      <c r="AZ36" s="30"/>
      <c r="BA36" s="30"/>
    </row>
    <row r="37" spans="1:53" s="2" customFormat="1" ht="21.95" customHeight="1" x14ac:dyDescent="0.25">
      <c r="A37" s="8" t="s">
        <v>42</v>
      </c>
      <c r="B37" s="24">
        <f t="shared" si="0"/>
        <v>0</v>
      </c>
      <c r="C37" s="23">
        <v>5</v>
      </c>
      <c r="D37" s="23"/>
      <c r="E37" s="23"/>
      <c r="F37" s="9">
        <f t="shared" si="1"/>
        <v>5</v>
      </c>
      <c r="G37" s="19">
        <v>5</v>
      </c>
      <c r="H37" s="7">
        <f t="shared" si="2"/>
        <v>0</v>
      </c>
      <c r="I37" s="26">
        <f t="shared" si="3"/>
        <v>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4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4"/>
      <c r="AL37" s="34"/>
      <c r="AM37" s="34"/>
      <c r="AN37" s="30"/>
      <c r="AO37" s="30"/>
      <c r="AP37" s="30"/>
      <c r="AQ37" s="34"/>
      <c r="AR37" s="30"/>
      <c r="AS37" s="34"/>
      <c r="AT37" s="30"/>
      <c r="AU37" s="30"/>
      <c r="AV37" s="30"/>
      <c r="AW37" s="30"/>
      <c r="AX37" s="30"/>
      <c r="AY37" s="30"/>
      <c r="AZ37" s="30"/>
      <c r="BA37" s="30"/>
    </row>
    <row r="38" spans="1:53" s="2" customFormat="1" ht="21.95" customHeight="1" x14ac:dyDescent="0.25">
      <c r="A38" s="8" t="s">
        <v>43</v>
      </c>
      <c r="B38" s="24">
        <f t="shared" si="0"/>
        <v>1</v>
      </c>
      <c r="C38" s="23"/>
      <c r="D38" s="23"/>
      <c r="E38" s="23"/>
      <c r="F38" s="9">
        <f t="shared" si="1"/>
        <v>1</v>
      </c>
      <c r="G38" s="19"/>
      <c r="H38" s="7">
        <f t="shared" si="2"/>
        <v>1</v>
      </c>
      <c r="I38" s="26">
        <f t="shared" si="3"/>
        <v>1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>
        <v>1</v>
      </c>
      <c r="W38" s="30"/>
      <c r="X38" s="30"/>
      <c r="Y38" s="34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4"/>
      <c r="AL38" s="34"/>
      <c r="AM38" s="34"/>
      <c r="AN38" s="30"/>
      <c r="AO38" s="30"/>
      <c r="AP38" s="30"/>
      <c r="AQ38" s="34"/>
      <c r="AR38" s="30"/>
      <c r="AS38" s="34"/>
      <c r="AT38" s="30"/>
      <c r="AU38" s="30"/>
      <c r="AV38" s="30"/>
      <c r="AW38" s="30"/>
      <c r="AX38" s="30"/>
      <c r="AY38" s="30"/>
      <c r="AZ38" s="30"/>
      <c r="BA38" s="30"/>
    </row>
    <row r="39" spans="1:53" s="2" customFormat="1" ht="21.95" customHeight="1" x14ac:dyDescent="0.25">
      <c r="A39" s="8" t="s">
        <v>44</v>
      </c>
      <c r="B39" s="24">
        <f t="shared" si="0"/>
        <v>6</v>
      </c>
      <c r="C39" s="23"/>
      <c r="D39" s="23"/>
      <c r="E39" s="23"/>
      <c r="F39" s="9">
        <f t="shared" si="1"/>
        <v>6</v>
      </c>
      <c r="G39" s="19">
        <v>5</v>
      </c>
      <c r="H39" s="7">
        <f t="shared" si="2"/>
        <v>21</v>
      </c>
      <c r="I39" s="26">
        <f t="shared" si="3"/>
        <v>1</v>
      </c>
      <c r="J39" s="30"/>
      <c r="K39" s="30"/>
      <c r="L39" s="30"/>
      <c r="M39" s="30"/>
      <c r="N39" s="30"/>
      <c r="O39" s="30"/>
      <c r="P39" s="30">
        <v>21</v>
      </c>
      <c r="Q39" s="30"/>
      <c r="R39" s="30"/>
      <c r="S39" s="30"/>
      <c r="T39" s="30"/>
      <c r="U39" s="30"/>
      <c r="V39" s="30"/>
      <c r="W39" s="30"/>
      <c r="X39" s="30"/>
      <c r="Y39" s="34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4"/>
      <c r="AL39" s="34"/>
      <c r="AM39" s="34"/>
      <c r="AN39" s="30"/>
      <c r="AO39" s="30"/>
      <c r="AP39" s="30"/>
      <c r="AQ39" s="34"/>
      <c r="AR39" s="30"/>
      <c r="AS39" s="34"/>
      <c r="AT39" s="30"/>
      <c r="AU39" s="30"/>
      <c r="AV39" s="30"/>
      <c r="AW39" s="30"/>
      <c r="AX39" s="30"/>
      <c r="AY39" s="30"/>
      <c r="AZ39" s="30"/>
      <c r="BA39" s="30"/>
    </row>
    <row r="40" spans="1:53" s="2" customFormat="1" ht="21.95" customHeight="1" x14ac:dyDescent="0.25">
      <c r="A40" s="8" t="s">
        <v>45</v>
      </c>
      <c r="B40" s="24">
        <f t="shared" si="0"/>
        <v>13</v>
      </c>
      <c r="C40" s="23"/>
      <c r="D40" s="23"/>
      <c r="E40" s="23"/>
      <c r="F40" s="9">
        <f t="shared" si="1"/>
        <v>13</v>
      </c>
      <c r="G40" s="19">
        <v>10</v>
      </c>
      <c r="H40" s="7">
        <f t="shared" si="2"/>
        <v>27.5</v>
      </c>
      <c r="I40" s="26">
        <f t="shared" si="3"/>
        <v>3</v>
      </c>
      <c r="J40" s="30">
        <v>10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4"/>
      <c r="Z40" s="30"/>
      <c r="AA40" s="30"/>
      <c r="AB40" s="30"/>
      <c r="AC40" s="30"/>
      <c r="AD40" s="30"/>
      <c r="AE40" s="30">
        <v>7.5</v>
      </c>
      <c r="AF40" s="30"/>
      <c r="AG40" s="30"/>
      <c r="AH40" s="30"/>
      <c r="AI40" s="30"/>
      <c r="AJ40" s="30"/>
      <c r="AK40" s="34"/>
      <c r="AL40" s="34"/>
      <c r="AM40" s="34"/>
      <c r="AN40" s="30"/>
      <c r="AO40" s="30"/>
      <c r="AP40" s="30">
        <v>10</v>
      </c>
      <c r="AQ40" s="34"/>
      <c r="AR40" s="30"/>
      <c r="AS40" s="34"/>
      <c r="AT40" s="30"/>
      <c r="AU40" s="30"/>
      <c r="AV40" s="30"/>
      <c r="AW40" s="30"/>
      <c r="AX40" s="30"/>
      <c r="AY40" s="30"/>
      <c r="AZ40" s="30"/>
      <c r="BA40" s="30"/>
    </row>
    <row r="41" spans="1:53" s="2" customFormat="1" ht="21.95" customHeight="1" x14ac:dyDescent="0.25">
      <c r="A41" s="8" t="s">
        <v>46</v>
      </c>
      <c r="B41" s="24">
        <f t="shared" si="0"/>
        <v>3</v>
      </c>
      <c r="C41" s="23">
        <v>10</v>
      </c>
      <c r="D41" s="23"/>
      <c r="E41" s="23"/>
      <c r="F41" s="9">
        <f t="shared" si="1"/>
        <v>13</v>
      </c>
      <c r="G41" s="19">
        <v>5</v>
      </c>
      <c r="H41" s="7">
        <f t="shared" si="2"/>
        <v>79.7</v>
      </c>
      <c r="I41" s="26">
        <f t="shared" si="3"/>
        <v>8</v>
      </c>
      <c r="J41" s="30"/>
      <c r="K41" s="30">
        <v>12</v>
      </c>
      <c r="L41" s="30"/>
      <c r="M41" s="30"/>
      <c r="N41" s="30">
        <v>6</v>
      </c>
      <c r="O41" s="30"/>
      <c r="P41" s="30"/>
      <c r="Q41" s="30"/>
      <c r="R41" s="30">
        <v>11.7</v>
      </c>
      <c r="S41" s="30"/>
      <c r="T41" s="30"/>
      <c r="U41" s="30">
        <v>11</v>
      </c>
      <c r="V41" s="30"/>
      <c r="W41" s="30"/>
      <c r="X41" s="30"/>
      <c r="Y41" s="34"/>
      <c r="Z41" s="30">
        <v>5</v>
      </c>
      <c r="AA41" s="30"/>
      <c r="AB41" s="30">
        <v>8</v>
      </c>
      <c r="AC41" s="30"/>
      <c r="AD41" s="30"/>
      <c r="AE41" s="30"/>
      <c r="AF41" s="30"/>
      <c r="AG41" s="30"/>
      <c r="AH41" s="30"/>
      <c r="AI41" s="30"/>
      <c r="AJ41" s="30">
        <v>16</v>
      </c>
      <c r="AK41" s="34"/>
      <c r="AL41" s="34"/>
      <c r="AM41" s="34"/>
      <c r="AN41" s="30"/>
      <c r="AO41" s="30"/>
      <c r="AP41" s="30">
        <v>10</v>
      </c>
      <c r="AQ41" s="34"/>
      <c r="AR41" s="30"/>
      <c r="AS41" s="34"/>
      <c r="AT41" s="30"/>
      <c r="AU41" s="30"/>
      <c r="AV41" s="30"/>
      <c r="AW41" s="30"/>
      <c r="AX41" s="30"/>
      <c r="AY41" s="30"/>
      <c r="AZ41" s="30"/>
      <c r="BA41" s="30"/>
    </row>
    <row r="42" spans="1:53" s="2" customFormat="1" ht="21.95" customHeight="1" x14ac:dyDescent="0.25">
      <c r="A42" s="8" t="s">
        <v>47</v>
      </c>
      <c r="B42" s="24">
        <f t="shared" si="0"/>
        <v>0</v>
      </c>
      <c r="C42" s="23">
        <v>5</v>
      </c>
      <c r="D42" s="23"/>
      <c r="E42" s="23"/>
      <c r="F42" s="9">
        <f t="shared" si="1"/>
        <v>5</v>
      </c>
      <c r="G42" s="19">
        <v>5</v>
      </c>
      <c r="H42" s="7">
        <f t="shared" si="2"/>
        <v>0</v>
      </c>
      <c r="I42" s="26">
        <f t="shared" si="3"/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4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4"/>
      <c r="AL42" s="34"/>
      <c r="AM42" s="34"/>
      <c r="AN42" s="30"/>
      <c r="AO42" s="30"/>
      <c r="AP42" s="30"/>
      <c r="AQ42" s="34"/>
      <c r="AR42" s="30"/>
      <c r="AS42" s="34"/>
      <c r="AT42" s="30"/>
      <c r="AU42" s="30"/>
      <c r="AV42" s="30"/>
      <c r="AW42" s="30"/>
      <c r="AX42" s="30"/>
      <c r="AY42" s="30"/>
      <c r="AZ42" s="30"/>
      <c r="BA42" s="30"/>
    </row>
    <row r="43" spans="1:53" s="2" customFormat="1" ht="21.95" customHeight="1" x14ac:dyDescent="0.25">
      <c r="A43" s="8" t="s">
        <v>48</v>
      </c>
      <c r="B43" s="24">
        <f t="shared" si="0"/>
        <v>5</v>
      </c>
      <c r="C43" s="23">
        <v>10</v>
      </c>
      <c r="D43" s="23"/>
      <c r="E43" s="23"/>
      <c r="F43" s="9">
        <f t="shared" si="1"/>
        <v>15</v>
      </c>
      <c r="G43" s="19">
        <v>5</v>
      </c>
      <c r="H43" s="7">
        <f t="shared" si="2"/>
        <v>128.19999999999999</v>
      </c>
      <c r="I43" s="26">
        <f t="shared" si="3"/>
        <v>10</v>
      </c>
      <c r="J43" s="30"/>
      <c r="K43" s="30">
        <v>12</v>
      </c>
      <c r="L43" s="30"/>
      <c r="M43" s="30"/>
      <c r="N43" s="30"/>
      <c r="O43" s="30"/>
      <c r="P43" s="30"/>
      <c r="Q43" s="30"/>
      <c r="R43" s="30">
        <v>11.7</v>
      </c>
      <c r="S43" s="30">
        <v>21</v>
      </c>
      <c r="T43" s="30"/>
      <c r="U43" s="30"/>
      <c r="V43" s="30">
        <v>1</v>
      </c>
      <c r="W43" s="30"/>
      <c r="X43" s="30">
        <v>13</v>
      </c>
      <c r="Y43" s="34"/>
      <c r="Z43" s="30"/>
      <c r="AA43" s="30">
        <v>10</v>
      </c>
      <c r="AB43" s="30"/>
      <c r="AC43" s="30"/>
      <c r="AD43" s="30"/>
      <c r="AE43" s="30"/>
      <c r="AF43" s="30">
        <v>15</v>
      </c>
      <c r="AG43" s="30"/>
      <c r="AH43" s="30"/>
      <c r="AI43" s="30"/>
      <c r="AJ43" s="30">
        <v>16</v>
      </c>
      <c r="AK43" s="34"/>
      <c r="AL43" s="34"/>
      <c r="AM43" s="34"/>
      <c r="AN43" s="30">
        <v>16</v>
      </c>
      <c r="AO43" s="30"/>
      <c r="AP43" s="30"/>
      <c r="AQ43" s="34"/>
      <c r="AR43" s="30"/>
      <c r="AS43" s="34"/>
      <c r="AT43" s="30"/>
      <c r="AU43" s="30"/>
      <c r="AV43" s="30"/>
      <c r="AW43" s="30">
        <v>12.5</v>
      </c>
      <c r="AX43" s="30"/>
      <c r="AY43" s="30"/>
      <c r="AZ43" s="30"/>
      <c r="BA43" s="30"/>
    </row>
    <row r="44" spans="1:53" s="2" customFormat="1" ht="21.95" customHeight="1" x14ac:dyDescent="0.25">
      <c r="A44" s="8" t="s">
        <v>14</v>
      </c>
      <c r="B44" s="24">
        <f t="shared" si="0"/>
        <v>5</v>
      </c>
      <c r="C44" s="23"/>
      <c r="D44" s="23"/>
      <c r="E44" s="23"/>
      <c r="F44" s="9">
        <f t="shared" si="1"/>
        <v>5</v>
      </c>
      <c r="G44" s="19">
        <v>5</v>
      </c>
      <c r="H44" s="7">
        <f t="shared" si="2"/>
        <v>0</v>
      </c>
      <c r="I44" s="26">
        <f t="shared" si="3"/>
        <v>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4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4"/>
      <c r="AL44" s="34"/>
      <c r="AM44" s="34"/>
      <c r="AN44" s="30"/>
      <c r="AO44" s="30"/>
      <c r="AP44" s="30"/>
      <c r="AQ44" s="34"/>
      <c r="AR44" s="30"/>
      <c r="AS44" s="34"/>
      <c r="AT44" s="30"/>
      <c r="AU44" s="30"/>
      <c r="AV44" s="30"/>
      <c r="AW44" s="30"/>
      <c r="AX44" s="30"/>
      <c r="AY44" s="30"/>
      <c r="AZ44" s="30"/>
      <c r="BA44" s="30"/>
    </row>
    <row r="45" spans="1:53" s="2" customFormat="1" ht="21.95" customHeight="1" x14ac:dyDescent="0.25">
      <c r="A45" s="8" t="s">
        <v>15</v>
      </c>
      <c r="B45" s="24">
        <f t="shared" si="0"/>
        <v>2</v>
      </c>
      <c r="C45" s="23"/>
      <c r="D45" s="23"/>
      <c r="E45" s="23"/>
      <c r="F45" s="9">
        <f t="shared" si="1"/>
        <v>2</v>
      </c>
      <c r="G45" s="19"/>
      <c r="H45" s="7">
        <f t="shared" si="2"/>
        <v>42</v>
      </c>
      <c r="I45" s="26">
        <f t="shared" si="3"/>
        <v>2</v>
      </c>
      <c r="J45" s="30"/>
      <c r="K45" s="30"/>
      <c r="L45" s="30">
        <v>21</v>
      </c>
      <c r="M45" s="30"/>
      <c r="N45" s="30"/>
      <c r="O45" s="30"/>
      <c r="P45" s="30"/>
      <c r="Q45" s="30"/>
      <c r="R45" s="30"/>
      <c r="S45" s="30">
        <v>21</v>
      </c>
      <c r="T45" s="30"/>
      <c r="U45" s="30"/>
      <c r="V45" s="30"/>
      <c r="W45" s="30"/>
      <c r="X45" s="30"/>
      <c r="Y45" s="34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4"/>
      <c r="AL45" s="34"/>
      <c r="AM45" s="34"/>
      <c r="AN45" s="30"/>
      <c r="AO45" s="30"/>
      <c r="AP45" s="30"/>
      <c r="AQ45" s="34"/>
      <c r="AR45" s="30"/>
      <c r="AS45" s="34"/>
      <c r="AT45" s="30"/>
      <c r="AU45" s="30"/>
      <c r="AV45" s="30"/>
      <c r="AW45" s="30"/>
      <c r="AX45" s="30"/>
      <c r="AY45" s="30"/>
      <c r="AZ45" s="30"/>
      <c r="BA45" s="30"/>
    </row>
    <row r="46" spans="1:53" s="2" customFormat="1" ht="21.95" customHeight="1" x14ac:dyDescent="0.25">
      <c r="A46" s="8" t="s">
        <v>12</v>
      </c>
      <c r="B46" s="24">
        <f t="shared" si="0"/>
        <v>5</v>
      </c>
      <c r="C46" s="23"/>
      <c r="D46" s="23"/>
      <c r="E46" s="23"/>
      <c r="F46" s="9">
        <f t="shared" si="1"/>
        <v>5</v>
      </c>
      <c r="G46" s="19">
        <v>5</v>
      </c>
      <c r="H46" s="7">
        <f t="shared" si="2"/>
        <v>0</v>
      </c>
      <c r="I46" s="26">
        <f t="shared" si="3"/>
        <v>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4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4"/>
      <c r="AL46" s="34"/>
      <c r="AM46" s="34"/>
      <c r="AN46" s="30"/>
      <c r="AO46" s="30"/>
      <c r="AP46" s="30"/>
      <c r="AQ46" s="34"/>
      <c r="AR46" s="30"/>
      <c r="AS46" s="34"/>
      <c r="AT46" s="30"/>
      <c r="AU46" s="30"/>
      <c r="AV46" s="30"/>
      <c r="AW46" s="30"/>
      <c r="AX46" s="30"/>
      <c r="AY46" s="30"/>
      <c r="AZ46" s="30"/>
      <c r="BA46" s="30"/>
    </row>
    <row r="47" spans="1:53" s="2" customFormat="1" ht="21.95" customHeight="1" x14ac:dyDescent="0.25">
      <c r="A47" s="8" t="s">
        <v>13</v>
      </c>
      <c r="B47" s="24">
        <f t="shared" si="0"/>
        <v>15</v>
      </c>
      <c r="C47" s="23"/>
      <c r="D47" s="23"/>
      <c r="E47" s="23"/>
      <c r="F47" s="9">
        <f t="shared" si="1"/>
        <v>15</v>
      </c>
      <c r="G47" s="19">
        <v>15</v>
      </c>
      <c r="H47" s="7">
        <f t="shared" si="2"/>
        <v>0</v>
      </c>
      <c r="I47" s="26">
        <f t="shared" si="3"/>
        <v>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4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4"/>
      <c r="AL47" s="34"/>
      <c r="AM47" s="34"/>
      <c r="AN47" s="30"/>
      <c r="AO47" s="30"/>
      <c r="AP47" s="30"/>
      <c r="AQ47" s="34"/>
      <c r="AR47" s="30"/>
      <c r="AS47" s="34"/>
      <c r="AT47" s="30"/>
      <c r="AU47" s="30"/>
      <c r="AV47" s="30"/>
      <c r="AW47" s="30"/>
      <c r="AX47" s="30"/>
      <c r="AY47" s="30"/>
      <c r="AZ47" s="30"/>
      <c r="BA47" s="30"/>
    </row>
    <row r="48" spans="1:53" s="2" customFormat="1" ht="21.95" customHeight="1" x14ac:dyDescent="0.25">
      <c r="A48" s="8" t="s">
        <v>49</v>
      </c>
      <c r="B48" s="24">
        <f t="shared" si="0"/>
        <v>0</v>
      </c>
      <c r="C48" s="23">
        <v>9</v>
      </c>
      <c r="D48" s="23"/>
      <c r="E48" s="23"/>
      <c r="F48" s="9">
        <f t="shared" si="1"/>
        <v>9</v>
      </c>
      <c r="G48" s="19">
        <v>5</v>
      </c>
      <c r="H48" s="7">
        <f t="shared" si="2"/>
        <v>59.4</v>
      </c>
      <c r="I48" s="26">
        <f t="shared" si="3"/>
        <v>4</v>
      </c>
      <c r="J48" s="30"/>
      <c r="K48" s="30"/>
      <c r="L48" s="30">
        <v>21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4"/>
      <c r="Z48" s="30"/>
      <c r="AA48" s="30">
        <v>10</v>
      </c>
      <c r="AB48" s="30"/>
      <c r="AC48" s="30"/>
      <c r="AD48" s="30"/>
      <c r="AE48" s="30"/>
      <c r="AF48" s="30"/>
      <c r="AG48" s="30"/>
      <c r="AH48" s="30"/>
      <c r="AI48" s="30"/>
      <c r="AJ48" s="30"/>
      <c r="AK48" s="34"/>
      <c r="AL48" s="34"/>
      <c r="AM48" s="34"/>
      <c r="AN48" s="30"/>
      <c r="AO48" s="30"/>
      <c r="AP48" s="30"/>
      <c r="AQ48" s="34"/>
      <c r="AR48" s="30"/>
      <c r="AS48" s="34"/>
      <c r="AT48" s="30"/>
      <c r="AU48" s="30"/>
      <c r="AV48" s="30">
        <v>8.4</v>
      </c>
      <c r="AW48" s="30"/>
      <c r="AX48" s="30"/>
      <c r="AY48" s="30"/>
      <c r="AZ48" s="30">
        <v>20</v>
      </c>
      <c r="BA48" s="30"/>
    </row>
    <row r="49" spans="1:53" s="2" customFormat="1" ht="21.95" customHeight="1" x14ac:dyDescent="0.25">
      <c r="A49" s="8" t="s">
        <v>50</v>
      </c>
      <c r="B49" s="24">
        <f t="shared" si="0"/>
        <v>0</v>
      </c>
      <c r="C49" s="23">
        <v>4</v>
      </c>
      <c r="D49" s="23"/>
      <c r="E49" s="23"/>
      <c r="F49" s="9">
        <f t="shared" si="1"/>
        <v>4</v>
      </c>
      <c r="G49" s="19"/>
      <c r="H49" s="7">
        <f t="shared" si="2"/>
        <v>64.7</v>
      </c>
      <c r="I49" s="26">
        <f t="shared" si="3"/>
        <v>4</v>
      </c>
      <c r="J49" s="30"/>
      <c r="K49" s="30"/>
      <c r="L49" s="30">
        <v>21</v>
      </c>
      <c r="M49" s="30"/>
      <c r="N49" s="30"/>
      <c r="O49" s="30"/>
      <c r="P49" s="30">
        <v>21</v>
      </c>
      <c r="Q49" s="30"/>
      <c r="R49" s="30">
        <v>11.7</v>
      </c>
      <c r="S49" s="30"/>
      <c r="T49" s="30"/>
      <c r="U49" s="30">
        <v>11</v>
      </c>
      <c r="V49" s="30"/>
      <c r="W49" s="30"/>
      <c r="X49" s="30"/>
      <c r="Y49" s="34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4"/>
      <c r="AL49" s="34"/>
      <c r="AM49" s="34"/>
      <c r="AN49" s="30"/>
      <c r="AO49" s="30"/>
      <c r="AP49" s="30"/>
      <c r="AQ49" s="34"/>
      <c r="AR49" s="30"/>
      <c r="AS49" s="34"/>
      <c r="AT49" s="30"/>
      <c r="AU49" s="30"/>
      <c r="AV49" s="30"/>
      <c r="AW49" s="30"/>
      <c r="AX49" s="30"/>
      <c r="AY49" s="30"/>
      <c r="AZ49" s="30"/>
      <c r="BA49" s="30"/>
    </row>
    <row r="50" spans="1:53" s="2" customFormat="1" ht="21.95" customHeight="1" x14ac:dyDescent="0.25">
      <c r="A50" s="8" t="s">
        <v>51</v>
      </c>
      <c r="B50" s="24">
        <f t="shared" si="0"/>
        <v>2</v>
      </c>
      <c r="C50" s="23"/>
      <c r="D50" s="23"/>
      <c r="E50" s="23"/>
      <c r="F50" s="9">
        <f t="shared" si="1"/>
        <v>2</v>
      </c>
      <c r="G50" s="19"/>
      <c r="H50" s="7">
        <f t="shared" si="2"/>
        <v>22</v>
      </c>
      <c r="I50" s="26">
        <f t="shared" si="3"/>
        <v>2</v>
      </c>
      <c r="J50" s="30"/>
      <c r="K50" s="30"/>
      <c r="L50" s="30">
        <v>21</v>
      </c>
      <c r="M50" s="30"/>
      <c r="N50" s="30"/>
      <c r="O50" s="30"/>
      <c r="P50" s="30"/>
      <c r="Q50" s="30"/>
      <c r="R50" s="30"/>
      <c r="S50" s="30"/>
      <c r="T50" s="30"/>
      <c r="U50" s="30"/>
      <c r="V50" s="30">
        <v>1</v>
      </c>
      <c r="W50" s="30"/>
      <c r="X50" s="30"/>
      <c r="Y50" s="34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4"/>
      <c r="AL50" s="34"/>
      <c r="AM50" s="34"/>
      <c r="AN50" s="30"/>
      <c r="AO50" s="30"/>
      <c r="AP50" s="30"/>
      <c r="AQ50" s="34"/>
      <c r="AR50" s="30"/>
      <c r="AS50" s="34"/>
      <c r="AT50" s="30"/>
      <c r="AU50" s="30"/>
      <c r="AV50" s="30"/>
      <c r="AW50" s="30"/>
      <c r="AX50" s="30"/>
      <c r="AY50" s="30"/>
      <c r="AZ50" s="30"/>
      <c r="BA50" s="30"/>
    </row>
    <row r="51" spans="1:53" s="2" customFormat="1" ht="21.95" customHeight="1" x14ac:dyDescent="0.25">
      <c r="A51" s="8" t="s">
        <v>52</v>
      </c>
      <c r="B51" s="24">
        <f t="shared" si="0"/>
        <v>6</v>
      </c>
      <c r="C51" s="23"/>
      <c r="D51" s="23"/>
      <c r="E51" s="23"/>
      <c r="F51" s="9">
        <f t="shared" si="1"/>
        <v>6</v>
      </c>
      <c r="G51" s="19">
        <v>5</v>
      </c>
      <c r="H51" s="7">
        <f t="shared" si="2"/>
        <v>21</v>
      </c>
      <c r="I51" s="26">
        <f t="shared" si="3"/>
        <v>1</v>
      </c>
      <c r="J51" s="30"/>
      <c r="K51" s="30"/>
      <c r="L51" s="30">
        <v>21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4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4"/>
      <c r="AL51" s="34"/>
      <c r="AM51" s="34"/>
      <c r="AN51" s="30"/>
      <c r="AO51" s="30"/>
      <c r="AP51" s="30"/>
      <c r="AQ51" s="34"/>
      <c r="AR51" s="30"/>
      <c r="AS51" s="34"/>
      <c r="AT51" s="30"/>
      <c r="AU51" s="30"/>
      <c r="AV51" s="30"/>
      <c r="AW51" s="30"/>
      <c r="AX51" s="30"/>
      <c r="AY51" s="30"/>
      <c r="AZ51" s="30"/>
      <c r="BA51" s="30"/>
    </row>
    <row r="52" spans="1:53" s="2" customFormat="1" ht="21.95" customHeight="1" x14ac:dyDescent="0.25">
      <c r="A52" s="8" t="s">
        <v>16</v>
      </c>
      <c r="B52" s="24">
        <f t="shared" si="0"/>
        <v>0</v>
      </c>
      <c r="C52" s="23">
        <v>10</v>
      </c>
      <c r="D52" s="23"/>
      <c r="E52" s="23"/>
      <c r="F52" s="9">
        <f t="shared" si="1"/>
        <v>10</v>
      </c>
      <c r="G52" s="19">
        <v>10</v>
      </c>
      <c r="H52" s="7">
        <f t="shared" si="2"/>
        <v>0</v>
      </c>
      <c r="I52" s="26">
        <f t="shared" si="3"/>
        <v>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4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4"/>
      <c r="AL52" s="34"/>
      <c r="AM52" s="34"/>
      <c r="AN52" s="30"/>
      <c r="AO52" s="30"/>
      <c r="AP52" s="30"/>
      <c r="AQ52" s="34"/>
      <c r="AR52" s="30"/>
      <c r="AS52" s="34"/>
      <c r="AT52" s="30"/>
      <c r="AU52" s="30"/>
      <c r="AV52" s="30"/>
      <c r="AW52" s="30"/>
      <c r="AX52" s="30"/>
      <c r="AY52" s="30"/>
      <c r="AZ52" s="30"/>
      <c r="BA52" s="30"/>
    </row>
    <row r="53" spans="1:53" s="2" customFormat="1" ht="21.95" customHeight="1" x14ac:dyDescent="0.25">
      <c r="A53" s="8" t="s">
        <v>17</v>
      </c>
      <c r="B53" s="24">
        <f t="shared" si="0"/>
        <v>0</v>
      </c>
      <c r="C53" s="23">
        <v>5</v>
      </c>
      <c r="D53" s="23"/>
      <c r="E53" s="23"/>
      <c r="F53" s="9">
        <f t="shared" si="1"/>
        <v>5</v>
      </c>
      <c r="G53" s="19">
        <v>5</v>
      </c>
      <c r="H53" s="7">
        <f t="shared" si="2"/>
        <v>0</v>
      </c>
      <c r="I53" s="26">
        <f t="shared" si="3"/>
        <v>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4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4"/>
      <c r="AL53" s="34"/>
      <c r="AM53" s="34"/>
      <c r="AN53" s="30"/>
      <c r="AO53" s="30"/>
      <c r="AP53" s="30"/>
      <c r="AQ53" s="34"/>
      <c r="AR53" s="30"/>
      <c r="AS53" s="34"/>
      <c r="AT53" s="30"/>
      <c r="AU53" s="30"/>
      <c r="AV53" s="30"/>
      <c r="AW53" s="30"/>
      <c r="AX53" s="30"/>
      <c r="AY53" s="30"/>
      <c r="AZ53" s="30"/>
      <c r="BA53" s="30"/>
    </row>
    <row r="54" spans="1:53" s="2" customFormat="1" ht="21.95" customHeight="1" x14ac:dyDescent="0.25">
      <c r="A54" s="8" t="s">
        <v>53</v>
      </c>
      <c r="B54" s="24">
        <f t="shared" si="0"/>
        <v>1</v>
      </c>
      <c r="C54" s="23"/>
      <c r="D54" s="23"/>
      <c r="E54" s="23"/>
      <c r="F54" s="9">
        <f t="shared" si="1"/>
        <v>1</v>
      </c>
      <c r="G54" s="19"/>
      <c r="H54" s="7">
        <f t="shared" si="2"/>
        <v>1</v>
      </c>
      <c r="I54" s="26">
        <f t="shared" si="3"/>
        <v>1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>
        <v>1</v>
      </c>
      <c r="W54" s="30"/>
      <c r="X54" s="30"/>
      <c r="Y54" s="34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4"/>
      <c r="AL54" s="34"/>
      <c r="AM54" s="34"/>
      <c r="AN54" s="30"/>
      <c r="AO54" s="30"/>
      <c r="AP54" s="30"/>
      <c r="AQ54" s="34"/>
      <c r="AR54" s="30"/>
      <c r="AS54" s="34"/>
      <c r="AT54" s="30"/>
      <c r="AU54" s="30"/>
      <c r="AV54" s="30"/>
      <c r="AW54" s="30"/>
      <c r="AX54" s="30"/>
      <c r="AY54" s="30"/>
      <c r="AZ54" s="30"/>
      <c r="BA54" s="30"/>
    </row>
    <row r="55" spans="1:53" s="2" customFormat="1" ht="21.95" customHeight="1" x14ac:dyDescent="0.25">
      <c r="A55" s="8" t="s">
        <v>54</v>
      </c>
      <c r="B55" s="24">
        <f t="shared" si="0"/>
        <v>0</v>
      </c>
      <c r="C55" s="23">
        <v>12</v>
      </c>
      <c r="D55" s="23"/>
      <c r="E55" s="23"/>
      <c r="F55" s="9">
        <f t="shared" si="1"/>
        <v>12</v>
      </c>
      <c r="G55" s="19">
        <v>10</v>
      </c>
      <c r="H55" s="7">
        <f t="shared" si="2"/>
        <v>42</v>
      </c>
      <c r="I55" s="26">
        <f t="shared" si="3"/>
        <v>2</v>
      </c>
      <c r="J55" s="30"/>
      <c r="K55" s="30"/>
      <c r="L55" s="30">
        <v>21</v>
      </c>
      <c r="M55" s="30"/>
      <c r="N55" s="30"/>
      <c r="O55" s="30"/>
      <c r="P55" s="30">
        <v>21</v>
      </c>
      <c r="Q55" s="30"/>
      <c r="R55" s="30"/>
      <c r="S55" s="30"/>
      <c r="T55" s="30"/>
      <c r="U55" s="30"/>
      <c r="V55" s="30"/>
      <c r="W55" s="30"/>
      <c r="X55" s="30"/>
      <c r="Y55" s="34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4"/>
      <c r="AL55" s="34"/>
      <c r="AM55" s="34"/>
      <c r="AN55" s="30"/>
      <c r="AO55" s="30"/>
      <c r="AP55" s="30"/>
      <c r="AQ55" s="34"/>
      <c r="AR55" s="30"/>
      <c r="AS55" s="34"/>
      <c r="AT55" s="30"/>
      <c r="AU55" s="30"/>
      <c r="AV55" s="30"/>
      <c r="AW55" s="30"/>
      <c r="AX55" s="30"/>
      <c r="AY55" s="30"/>
      <c r="AZ55" s="30"/>
      <c r="BA55" s="30"/>
    </row>
    <row r="56" spans="1:53" s="2" customFormat="1" ht="21.95" customHeight="1" x14ac:dyDescent="0.25">
      <c r="A56" s="8" t="s">
        <v>55</v>
      </c>
      <c r="B56" s="24">
        <f t="shared" si="0"/>
        <v>10</v>
      </c>
      <c r="C56" s="23"/>
      <c r="D56" s="23"/>
      <c r="E56" s="23"/>
      <c r="F56" s="9">
        <f t="shared" si="1"/>
        <v>10</v>
      </c>
      <c r="G56" s="19">
        <v>10</v>
      </c>
      <c r="H56" s="7">
        <f t="shared" si="2"/>
        <v>0</v>
      </c>
      <c r="I56" s="26">
        <f t="shared" si="3"/>
        <v>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4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4"/>
      <c r="AL56" s="34"/>
      <c r="AM56" s="34"/>
      <c r="AN56" s="30"/>
      <c r="AO56" s="30"/>
      <c r="AP56" s="30"/>
      <c r="AQ56" s="34"/>
      <c r="AR56" s="30"/>
      <c r="AS56" s="34"/>
      <c r="AT56" s="30"/>
      <c r="AU56" s="30"/>
      <c r="AV56" s="30"/>
      <c r="AW56" s="30"/>
      <c r="AX56" s="30"/>
      <c r="AY56" s="30"/>
      <c r="AZ56" s="30"/>
      <c r="BA56" s="30"/>
    </row>
    <row r="57" spans="1:53" s="2" customFormat="1" ht="21.95" customHeight="1" x14ac:dyDescent="0.25">
      <c r="A57" s="8" t="s">
        <v>56</v>
      </c>
      <c r="B57" s="24">
        <f t="shared" si="0"/>
        <v>0</v>
      </c>
      <c r="C57" s="23">
        <v>2</v>
      </c>
      <c r="D57" s="23"/>
      <c r="E57" s="23"/>
      <c r="F57" s="9">
        <f t="shared" si="1"/>
        <v>2</v>
      </c>
      <c r="G57" s="19"/>
      <c r="H57" s="7">
        <f t="shared" si="2"/>
        <v>22</v>
      </c>
      <c r="I57" s="26">
        <f t="shared" si="3"/>
        <v>2</v>
      </c>
      <c r="J57" s="30"/>
      <c r="K57" s="30"/>
      <c r="L57" s="30">
        <v>21</v>
      </c>
      <c r="M57" s="30"/>
      <c r="N57" s="30"/>
      <c r="O57" s="30"/>
      <c r="P57" s="30"/>
      <c r="Q57" s="30"/>
      <c r="R57" s="30"/>
      <c r="S57" s="30"/>
      <c r="T57" s="30"/>
      <c r="U57" s="30"/>
      <c r="V57" s="30">
        <v>1</v>
      </c>
      <c r="W57" s="30"/>
      <c r="X57" s="30"/>
      <c r="Y57" s="34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4"/>
      <c r="AL57" s="34"/>
      <c r="AM57" s="34"/>
      <c r="AN57" s="30"/>
      <c r="AO57" s="30"/>
      <c r="AP57" s="30"/>
      <c r="AQ57" s="34"/>
      <c r="AR57" s="30"/>
      <c r="AS57" s="34"/>
      <c r="AT57" s="30"/>
      <c r="AU57" s="30"/>
      <c r="AV57" s="30"/>
      <c r="AW57" s="30"/>
      <c r="AX57" s="30"/>
      <c r="AY57" s="30"/>
      <c r="AZ57" s="30"/>
      <c r="BA57" s="30"/>
    </row>
    <row r="58" spans="1:53" s="2" customFormat="1" ht="21.95" customHeight="1" x14ac:dyDescent="0.25">
      <c r="A58" s="8" t="s">
        <v>57</v>
      </c>
      <c r="B58" s="24">
        <f t="shared" si="0"/>
        <v>13</v>
      </c>
      <c r="C58" s="23"/>
      <c r="D58" s="23"/>
      <c r="E58" s="23"/>
      <c r="F58" s="9">
        <f t="shared" si="1"/>
        <v>13</v>
      </c>
      <c r="G58" s="19">
        <v>10</v>
      </c>
      <c r="H58" s="7">
        <f t="shared" si="2"/>
        <v>11</v>
      </c>
      <c r="I58" s="26">
        <f t="shared" si="3"/>
        <v>3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>
        <v>1</v>
      </c>
      <c r="W58" s="30"/>
      <c r="X58" s="30"/>
      <c r="Y58" s="34"/>
      <c r="Z58" s="30">
        <v>5</v>
      </c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4"/>
      <c r="AL58" s="34"/>
      <c r="AM58" s="34"/>
      <c r="AN58" s="30"/>
      <c r="AO58" s="30">
        <v>5</v>
      </c>
      <c r="AP58" s="30"/>
      <c r="AQ58" s="34"/>
      <c r="AR58" s="30"/>
      <c r="AS58" s="34"/>
      <c r="AT58" s="30"/>
      <c r="AU58" s="30"/>
      <c r="AV58" s="30"/>
      <c r="AW58" s="30"/>
      <c r="AX58" s="30"/>
      <c r="AY58" s="30"/>
      <c r="AZ58" s="30"/>
      <c r="BA58" s="30"/>
    </row>
    <row r="59" spans="1:53" s="2" customFormat="1" ht="21.95" customHeight="1" x14ac:dyDescent="0.25">
      <c r="A59" s="8" t="s">
        <v>58</v>
      </c>
      <c r="B59" s="24">
        <f t="shared" si="0"/>
        <v>10</v>
      </c>
      <c r="C59" s="23"/>
      <c r="D59" s="23"/>
      <c r="E59" s="23"/>
      <c r="F59" s="9">
        <f t="shared" si="1"/>
        <v>10</v>
      </c>
      <c r="G59" s="19">
        <v>10</v>
      </c>
      <c r="H59" s="7">
        <f t="shared" si="2"/>
        <v>0</v>
      </c>
      <c r="I59" s="26">
        <f t="shared" si="3"/>
        <v>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4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4"/>
      <c r="AL59" s="34"/>
      <c r="AM59" s="34"/>
      <c r="AN59" s="30"/>
      <c r="AO59" s="30"/>
      <c r="AP59" s="30"/>
      <c r="AQ59" s="34"/>
      <c r="AR59" s="30"/>
      <c r="AS59" s="34"/>
      <c r="AT59" s="30"/>
      <c r="AU59" s="30"/>
      <c r="AV59" s="30"/>
      <c r="AW59" s="30"/>
      <c r="AX59" s="30"/>
      <c r="AY59" s="30"/>
      <c r="AZ59" s="30"/>
      <c r="BA59" s="30"/>
    </row>
    <row r="60" spans="1:53" s="2" customFormat="1" ht="21.95" customHeight="1" x14ac:dyDescent="0.25">
      <c r="A60" s="8" t="s">
        <v>59</v>
      </c>
      <c r="B60" s="24">
        <f t="shared" si="0"/>
        <v>0</v>
      </c>
      <c r="C60" s="23"/>
      <c r="D60" s="23"/>
      <c r="E60" s="23"/>
      <c r="F60" s="9">
        <f t="shared" si="1"/>
        <v>0</v>
      </c>
      <c r="G60" s="19"/>
      <c r="H60" s="7">
        <f t="shared" si="2"/>
        <v>0</v>
      </c>
      <c r="I60" s="26">
        <f t="shared" si="3"/>
        <v>0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4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4"/>
      <c r="AL60" s="34"/>
      <c r="AM60" s="34"/>
      <c r="AN60" s="30"/>
      <c r="AO60" s="30"/>
      <c r="AP60" s="30"/>
      <c r="AQ60" s="34"/>
      <c r="AR60" s="30"/>
      <c r="AS60" s="34"/>
      <c r="AT60" s="30"/>
      <c r="AU60" s="30"/>
      <c r="AV60" s="30"/>
      <c r="AW60" s="30"/>
      <c r="AX60" s="30"/>
      <c r="AY60" s="30"/>
      <c r="AZ60" s="30"/>
      <c r="BA60" s="30"/>
    </row>
    <row r="61" spans="1:53" s="2" customFormat="1" ht="21.95" customHeight="1" x14ac:dyDescent="0.25">
      <c r="A61" s="8" t="s">
        <v>60</v>
      </c>
      <c r="B61" s="24">
        <f t="shared" si="0"/>
        <v>5</v>
      </c>
      <c r="C61" s="23"/>
      <c r="D61" s="23"/>
      <c r="E61" s="23"/>
      <c r="F61" s="9">
        <f t="shared" si="1"/>
        <v>5</v>
      </c>
      <c r="G61" s="19">
        <v>5</v>
      </c>
      <c r="H61" s="7">
        <f t="shared" si="2"/>
        <v>0</v>
      </c>
      <c r="I61" s="26">
        <f t="shared" si="3"/>
        <v>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4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4"/>
      <c r="AL61" s="34"/>
      <c r="AM61" s="34"/>
      <c r="AN61" s="30"/>
      <c r="AO61" s="30"/>
      <c r="AP61" s="30"/>
      <c r="AQ61" s="34"/>
      <c r="AR61" s="30"/>
      <c r="AS61" s="34"/>
      <c r="AT61" s="30"/>
      <c r="AU61" s="30"/>
      <c r="AV61" s="30"/>
      <c r="AW61" s="30"/>
      <c r="AX61" s="30"/>
      <c r="AY61" s="30"/>
      <c r="AZ61" s="30"/>
      <c r="BA61" s="30"/>
    </row>
    <row r="62" spans="1:53" s="2" customFormat="1" ht="21.95" customHeight="1" x14ac:dyDescent="0.25">
      <c r="A62" s="8" t="s">
        <v>61</v>
      </c>
      <c r="B62" s="24">
        <f t="shared" si="0"/>
        <v>6</v>
      </c>
      <c r="C62" s="23">
        <v>10</v>
      </c>
      <c r="D62" s="23"/>
      <c r="E62" s="23"/>
      <c r="F62" s="9">
        <f t="shared" si="1"/>
        <v>16</v>
      </c>
      <c r="G62" s="19">
        <v>10</v>
      </c>
      <c r="H62" s="7">
        <f t="shared" si="2"/>
        <v>50.5</v>
      </c>
      <c r="I62" s="26">
        <f t="shared" si="3"/>
        <v>6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>
        <v>6</v>
      </c>
      <c r="U62" s="30"/>
      <c r="V62" s="30">
        <v>1</v>
      </c>
      <c r="W62" s="30"/>
      <c r="X62" s="30"/>
      <c r="Y62" s="34"/>
      <c r="Z62" s="30"/>
      <c r="AA62" s="30"/>
      <c r="AB62" s="30"/>
      <c r="AC62" s="30"/>
      <c r="AD62" s="30"/>
      <c r="AE62" s="30">
        <v>7.5</v>
      </c>
      <c r="AF62" s="30"/>
      <c r="AG62" s="30"/>
      <c r="AH62" s="30"/>
      <c r="AI62" s="30"/>
      <c r="AJ62" s="30">
        <v>16</v>
      </c>
      <c r="AK62" s="34"/>
      <c r="AL62" s="34"/>
      <c r="AM62" s="34"/>
      <c r="AN62" s="30"/>
      <c r="AO62" s="30"/>
      <c r="AP62" s="30">
        <v>10</v>
      </c>
      <c r="AQ62" s="34"/>
      <c r="AR62" s="30"/>
      <c r="AS62" s="34"/>
      <c r="AT62" s="30">
        <v>10</v>
      </c>
      <c r="AU62" s="30"/>
      <c r="AV62" s="30"/>
      <c r="AW62" s="30"/>
      <c r="AX62" s="30"/>
      <c r="AY62" s="30"/>
      <c r="AZ62" s="30"/>
      <c r="BA62" s="30"/>
    </row>
    <row r="63" spans="1:53" s="2" customFormat="1" ht="21.95" customHeight="1" x14ac:dyDescent="0.25">
      <c r="A63" s="8" t="s">
        <v>62</v>
      </c>
      <c r="B63" s="24">
        <f t="shared" si="0"/>
        <v>12</v>
      </c>
      <c r="C63" s="23"/>
      <c r="D63" s="23"/>
      <c r="E63" s="23"/>
      <c r="F63" s="9">
        <f t="shared" si="1"/>
        <v>12</v>
      </c>
      <c r="G63" s="19">
        <v>10</v>
      </c>
      <c r="H63" s="7">
        <f t="shared" si="2"/>
        <v>22</v>
      </c>
      <c r="I63" s="26">
        <f t="shared" si="3"/>
        <v>2</v>
      </c>
      <c r="J63" s="30"/>
      <c r="K63" s="30">
        <v>12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>
        <v>10</v>
      </c>
      <c r="X63" s="30"/>
      <c r="Y63" s="34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4"/>
      <c r="AL63" s="34"/>
      <c r="AM63" s="34"/>
      <c r="AN63" s="30"/>
      <c r="AO63" s="30"/>
      <c r="AP63" s="30"/>
      <c r="AQ63" s="34"/>
      <c r="AR63" s="30"/>
      <c r="AS63" s="34"/>
      <c r="AT63" s="30"/>
      <c r="AU63" s="30"/>
      <c r="AV63" s="30"/>
      <c r="AW63" s="30"/>
      <c r="AX63" s="30"/>
      <c r="AY63" s="30"/>
      <c r="AZ63" s="30"/>
      <c r="BA63" s="30"/>
    </row>
    <row r="64" spans="1:53" s="2" customFormat="1" ht="21.95" customHeight="1" x14ac:dyDescent="0.25">
      <c r="A64" s="8" t="s">
        <v>63</v>
      </c>
      <c r="B64" s="24">
        <f t="shared" si="0"/>
        <v>5</v>
      </c>
      <c r="C64" s="23">
        <v>10</v>
      </c>
      <c r="D64" s="23">
        <v>5</v>
      </c>
      <c r="E64" s="23"/>
      <c r="F64" s="9">
        <f t="shared" si="1"/>
        <v>20</v>
      </c>
      <c r="G64" s="19">
        <v>15</v>
      </c>
      <c r="H64" s="7">
        <f t="shared" si="2"/>
        <v>36</v>
      </c>
      <c r="I64" s="26">
        <f t="shared" si="3"/>
        <v>5</v>
      </c>
      <c r="J64" s="30"/>
      <c r="K64" s="30">
        <v>12</v>
      </c>
      <c r="L64" s="30"/>
      <c r="M64" s="30"/>
      <c r="N64" s="30"/>
      <c r="O64" s="30"/>
      <c r="P64" s="30"/>
      <c r="Q64" s="30"/>
      <c r="R64" s="30"/>
      <c r="S64" s="30"/>
      <c r="T64" s="30">
        <v>6</v>
      </c>
      <c r="U64" s="30"/>
      <c r="V64" s="30">
        <v>1</v>
      </c>
      <c r="W64" s="30"/>
      <c r="X64" s="30"/>
      <c r="Y64" s="34"/>
      <c r="Z64" s="30"/>
      <c r="AA64" s="30"/>
      <c r="AB64" s="30"/>
      <c r="AC64" s="30"/>
      <c r="AD64" s="30"/>
      <c r="AE64" s="30"/>
      <c r="AF64" s="30"/>
      <c r="AG64" s="30"/>
      <c r="AH64" s="30"/>
      <c r="AI64" s="30">
        <v>7</v>
      </c>
      <c r="AJ64" s="30"/>
      <c r="AK64" s="34"/>
      <c r="AL64" s="34"/>
      <c r="AM64" s="34"/>
      <c r="AN64" s="30"/>
      <c r="AO64" s="30"/>
      <c r="AP64" s="30">
        <v>10</v>
      </c>
      <c r="AQ64" s="34"/>
      <c r="AR64" s="30"/>
      <c r="AS64" s="34"/>
      <c r="AT64" s="30"/>
      <c r="AU64" s="30"/>
      <c r="AV64" s="30"/>
      <c r="AW64" s="30"/>
      <c r="AX64" s="30"/>
      <c r="AY64" s="30"/>
      <c r="AZ64" s="30"/>
      <c r="BA64" s="30"/>
    </row>
    <row r="65" spans="1:53" s="2" customFormat="1" ht="21.95" customHeight="1" x14ac:dyDescent="0.25">
      <c r="A65" s="8" t="s">
        <v>64</v>
      </c>
      <c r="B65" s="24">
        <f t="shared" si="0"/>
        <v>0</v>
      </c>
      <c r="C65" s="23"/>
      <c r="D65" s="23"/>
      <c r="E65" s="23"/>
      <c r="F65" s="9">
        <f t="shared" si="1"/>
        <v>0</v>
      </c>
      <c r="G65" s="19"/>
      <c r="H65" s="7">
        <f t="shared" si="2"/>
        <v>0</v>
      </c>
      <c r="I65" s="26">
        <f t="shared" si="3"/>
        <v>0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4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4"/>
      <c r="AL65" s="34"/>
      <c r="AM65" s="34"/>
      <c r="AN65" s="30"/>
      <c r="AO65" s="30"/>
      <c r="AP65" s="30"/>
      <c r="AQ65" s="34"/>
      <c r="AR65" s="30"/>
      <c r="AS65" s="34"/>
      <c r="AT65" s="30"/>
      <c r="AU65" s="30"/>
      <c r="AV65" s="30"/>
      <c r="AW65" s="30"/>
      <c r="AX65" s="30"/>
      <c r="AY65" s="30"/>
      <c r="AZ65" s="30"/>
      <c r="BA65" s="30"/>
    </row>
    <row r="66" spans="1:53" s="2" customFormat="1" ht="21.95" customHeight="1" x14ac:dyDescent="0.25">
      <c r="A66" s="8" t="s">
        <v>65</v>
      </c>
      <c r="B66" s="24">
        <f t="shared" si="0"/>
        <v>0</v>
      </c>
      <c r="C66" s="23"/>
      <c r="D66" s="23"/>
      <c r="E66" s="23"/>
      <c r="F66" s="9">
        <f t="shared" si="1"/>
        <v>0</v>
      </c>
      <c r="G66" s="19"/>
      <c r="H66" s="7">
        <f t="shared" si="2"/>
        <v>0</v>
      </c>
      <c r="I66" s="26">
        <f t="shared" si="3"/>
        <v>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4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4"/>
      <c r="AL66" s="34"/>
      <c r="AM66" s="34"/>
      <c r="AN66" s="30"/>
      <c r="AO66" s="30"/>
      <c r="AP66" s="30"/>
      <c r="AQ66" s="34"/>
      <c r="AR66" s="30"/>
      <c r="AS66" s="34"/>
      <c r="AT66" s="30"/>
      <c r="AU66" s="30"/>
      <c r="AV66" s="30"/>
      <c r="AW66" s="30"/>
      <c r="AX66" s="30"/>
      <c r="AY66" s="30"/>
      <c r="AZ66" s="30"/>
      <c r="BA66" s="30"/>
    </row>
    <row r="67" spans="1:53" s="2" customFormat="1" ht="21.95" customHeight="1" x14ac:dyDescent="0.25">
      <c r="A67" s="8" t="s">
        <v>66</v>
      </c>
      <c r="B67" s="24">
        <f t="shared" si="0"/>
        <v>0</v>
      </c>
      <c r="C67" s="23"/>
      <c r="D67" s="23"/>
      <c r="E67" s="23"/>
      <c r="F67" s="9">
        <f t="shared" si="1"/>
        <v>0</v>
      </c>
      <c r="G67" s="19"/>
      <c r="H67" s="7">
        <f t="shared" si="2"/>
        <v>0</v>
      </c>
      <c r="I67" s="26">
        <f t="shared" si="3"/>
        <v>0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4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4"/>
      <c r="AL67" s="34"/>
      <c r="AM67" s="34"/>
      <c r="AN67" s="30"/>
      <c r="AO67" s="30"/>
      <c r="AP67" s="30"/>
      <c r="AQ67" s="34"/>
      <c r="AR67" s="30"/>
      <c r="AS67" s="34"/>
      <c r="AT67" s="30"/>
      <c r="AU67" s="30"/>
      <c r="AV67" s="30"/>
      <c r="AW67" s="30"/>
      <c r="AX67" s="30"/>
      <c r="AY67" s="30"/>
      <c r="AZ67" s="30"/>
      <c r="BA67" s="30"/>
    </row>
    <row r="68" spans="1:53" s="2" customFormat="1" ht="21.95" customHeight="1" x14ac:dyDescent="0.25">
      <c r="A68" s="8" t="s">
        <v>67</v>
      </c>
      <c r="B68" s="24">
        <f t="shared" si="0"/>
        <v>0</v>
      </c>
      <c r="C68" s="23"/>
      <c r="D68" s="23"/>
      <c r="E68" s="23"/>
      <c r="F68" s="9">
        <f t="shared" si="1"/>
        <v>0</v>
      </c>
      <c r="G68" s="19"/>
      <c r="H68" s="7">
        <f t="shared" si="2"/>
        <v>0</v>
      </c>
      <c r="I68" s="26">
        <f t="shared" si="3"/>
        <v>0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4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4"/>
      <c r="AL68" s="34"/>
      <c r="AM68" s="34"/>
      <c r="AN68" s="30"/>
      <c r="AO68" s="30"/>
      <c r="AP68" s="30"/>
      <c r="AQ68" s="34"/>
      <c r="AR68" s="30"/>
      <c r="AS68" s="34"/>
      <c r="AT68" s="30"/>
      <c r="AU68" s="30"/>
      <c r="AV68" s="30"/>
      <c r="AW68" s="30"/>
      <c r="AX68" s="30"/>
      <c r="AY68" s="30"/>
      <c r="AZ68" s="30"/>
      <c r="BA68" s="30"/>
    </row>
    <row r="69" spans="1:53" s="2" customFormat="1" ht="21.95" customHeight="1" x14ac:dyDescent="0.25">
      <c r="A69" s="8" t="s">
        <v>68</v>
      </c>
      <c r="B69" s="24">
        <f t="shared" si="0"/>
        <v>15</v>
      </c>
      <c r="C69" s="23"/>
      <c r="D69" s="23"/>
      <c r="E69" s="23"/>
      <c r="F69" s="9">
        <f t="shared" si="1"/>
        <v>15</v>
      </c>
      <c r="G69" s="19">
        <v>5</v>
      </c>
      <c r="H69" s="7">
        <f t="shared" si="2"/>
        <v>118.5</v>
      </c>
      <c r="I69" s="26">
        <f t="shared" si="3"/>
        <v>10</v>
      </c>
      <c r="J69" s="30"/>
      <c r="K69" s="30"/>
      <c r="L69" s="30"/>
      <c r="M69" s="30"/>
      <c r="N69" s="30"/>
      <c r="O69" s="30"/>
      <c r="P69" s="30">
        <v>21</v>
      </c>
      <c r="Q69" s="30"/>
      <c r="R69" s="30"/>
      <c r="S69" s="30"/>
      <c r="T69" s="30"/>
      <c r="U69" s="30">
        <v>11</v>
      </c>
      <c r="V69" s="30">
        <v>1</v>
      </c>
      <c r="W69" s="30">
        <v>10</v>
      </c>
      <c r="X69" s="30"/>
      <c r="Y69" s="34"/>
      <c r="Z69" s="30"/>
      <c r="AA69" s="30">
        <v>10</v>
      </c>
      <c r="AB69" s="30"/>
      <c r="AC69" s="30"/>
      <c r="AD69" s="30"/>
      <c r="AE69" s="30">
        <v>7.5</v>
      </c>
      <c r="AF69" s="30"/>
      <c r="AG69" s="30"/>
      <c r="AH69" s="30"/>
      <c r="AI69" s="30"/>
      <c r="AJ69" s="30">
        <v>16</v>
      </c>
      <c r="AK69" s="34"/>
      <c r="AL69" s="34"/>
      <c r="AM69" s="34"/>
      <c r="AN69" s="30">
        <v>16</v>
      </c>
      <c r="AO69" s="30"/>
      <c r="AP69" s="30">
        <v>10</v>
      </c>
      <c r="AQ69" s="34"/>
      <c r="AR69" s="30">
        <v>16</v>
      </c>
      <c r="AS69" s="34"/>
      <c r="AT69" s="30"/>
      <c r="AU69" s="30"/>
      <c r="AV69" s="30"/>
      <c r="AW69" s="30"/>
      <c r="AX69" s="30"/>
      <c r="AY69" s="30"/>
      <c r="AZ69" s="30"/>
      <c r="BA69" s="30"/>
    </row>
    <row r="70" spans="1:53" s="2" customFormat="1" ht="21.95" customHeight="1" x14ac:dyDescent="0.25">
      <c r="A70" s="8" t="s">
        <v>69</v>
      </c>
      <c r="B70" s="24">
        <f t="shared" ref="B70:B97" si="4">F70-D70-E70-C70</f>
        <v>4</v>
      </c>
      <c r="C70" s="23">
        <v>10</v>
      </c>
      <c r="D70" s="23"/>
      <c r="E70" s="23"/>
      <c r="F70" s="9">
        <f t="shared" ref="F70:F96" si="5">SUM(I70+G70)</f>
        <v>14</v>
      </c>
      <c r="G70" s="19">
        <v>10</v>
      </c>
      <c r="H70" s="7">
        <f t="shared" ref="H70:H96" si="6">SUM(J70:BA70)</f>
        <v>26.4</v>
      </c>
      <c r="I70" s="26">
        <f t="shared" ref="I70:I96" si="7">COUNT(J70:BA70)</f>
        <v>4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4"/>
      <c r="Z70" s="30">
        <v>5</v>
      </c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4"/>
      <c r="AL70" s="34"/>
      <c r="AM70" s="34"/>
      <c r="AN70" s="30"/>
      <c r="AO70" s="30">
        <v>5</v>
      </c>
      <c r="AP70" s="30"/>
      <c r="AQ70" s="34"/>
      <c r="AR70" s="30"/>
      <c r="AS70" s="34"/>
      <c r="AT70" s="30"/>
      <c r="AU70" s="30"/>
      <c r="AV70" s="30">
        <v>8.4</v>
      </c>
      <c r="AW70" s="30"/>
      <c r="AX70" s="30"/>
      <c r="AY70" s="30"/>
      <c r="AZ70" s="30"/>
      <c r="BA70" s="30">
        <v>8</v>
      </c>
    </row>
    <row r="71" spans="1:53" s="2" customFormat="1" ht="21.95" customHeight="1" x14ac:dyDescent="0.25">
      <c r="A71" s="8" t="s">
        <v>70</v>
      </c>
      <c r="B71" s="24">
        <f t="shared" si="4"/>
        <v>11</v>
      </c>
      <c r="C71" s="23"/>
      <c r="D71" s="23"/>
      <c r="E71" s="23"/>
      <c r="F71" s="9">
        <f t="shared" si="5"/>
        <v>11</v>
      </c>
      <c r="G71" s="19">
        <v>10</v>
      </c>
      <c r="H71" s="7">
        <f t="shared" si="6"/>
        <v>1</v>
      </c>
      <c r="I71" s="26">
        <f t="shared" si="7"/>
        <v>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>
        <v>1</v>
      </c>
      <c r="W71" s="30"/>
      <c r="X71" s="30"/>
      <c r="Y71" s="34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4"/>
      <c r="AL71" s="34"/>
      <c r="AM71" s="34"/>
      <c r="AN71" s="30"/>
      <c r="AO71" s="30"/>
      <c r="AP71" s="30"/>
      <c r="AQ71" s="34"/>
      <c r="AR71" s="30"/>
      <c r="AS71" s="34"/>
      <c r="AT71" s="30"/>
      <c r="AU71" s="30"/>
      <c r="AV71" s="30"/>
      <c r="AW71" s="30"/>
      <c r="AX71" s="30"/>
      <c r="AY71" s="30"/>
      <c r="AZ71" s="30"/>
      <c r="BA71" s="30"/>
    </row>
    <row r="72" spans="1:53" s="2" customFormat="1" ht="21.95" customHeight="1" x14ac:dyDescent="0.25">
      <c r="A72" s="8" t="s">
        <v>100</v>
      </c>
      <c r="B72" s="24">
        <f t="shared" si="4"/>
        <v>0</v>
      </c>
      <c r="C72" s="23"/>
      <c r="D72" s="23"/>
      <c r="E72" s="23"/>
      <c r="F72" s="9">
        <f t="shared" si="5"/>
        <v>0</v>
      </c>
      <c r="G72" s="19"/>
      <c r="H72" s="7">
        <f t="shared" si="6"/>
        <v>0</v>
      </c>
      <c r="I72" s="26">
        <f t="shared" si="7"/>
        <v>0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4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4"/>
      <c r="AL72" s="34"/>
      <c r="AM72" s="34"/>
      <c r="AN72" s="30"/>
      <c r="AO72" s="30"/>
      <c r="AP72" s="30"/>
      <c r="AQ72" s="34"/>
      <c r="AR72" s="30"/>
      <c r="AS72" s="34"/>
      <c r="AT72" s="30"/>
      <c r="AU72" s="30"/>
      <c r="AV72" s="30"/>
      <c r="AW72" s="30"/>
      <c r="AX72" s="30"/>
      <c r="AY72" s="30"/>
      <c r="AZ72" s="30"/>
      <c r="BA72" s="30"/>
    </row>
    <row r="73" spans="1:53" s="2" customFormat="1" ht="21.95" customHeight="1" x14ac:dyDescent="0.25">
      <c r="A73" s="8" t="s">
        <v>18</v>
      </c>
      <c r="B73" s="24">
        <f t="shared" si="4"/>
        <v>0</v>
      </c>
      <c r="C73" s="23"/>
      <c r="D73" s="23"/>
      <c r="E73" s="23"/>
      <c r="F73" s="9">
        <f t="shared" si="5"/>
        <v>0</v>
      </c>
      <c r="G73" s="19"/>
      <c r="H73" s="7">
        <f t="shared" si="6"/>
        <v>0</v>
      </c>
      <c r="I73" s="26">
        <f t="shared" si="7"/>
        <v>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4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4"/>
      <c r="AL73" s="34"/>
      <c r="AM73" s="34"/>
      <c r="AN73" s="30"/>
      <c r="AO73" s="30"/>
      <c r="AP73" s="30"/>
      <c r="AQ73" s="34"/>
      <c r="AR73" s="30"/>
      <c r="AS73" s="34"/>
      <c r="AT73" s="30"/>
      <c r="AU73" s="30"/>
      <c r="AV73" s="30"/>
      <c r="AW73" s="30"/>
      <c r="AX73" s="30"/>
      <c r="AY73" s="30"/>
      <c r="AZ73" s="30"/>
      <c r="BA73" s="30"/>
    </row>
    <row r="74" spans="1:53" s="2" customFormat="1" ht="21.95" customHeight="1" x14ac:dyDescent="0.25">
      <c r="A74" s="8" t="s">
        <v>71</v>
      </c>
      <c r="B74" s="24">
        <f t="shared" si="4"/>
        <v>3</v>
      </c>
      <c r="C74" s="23">
        <v>10</v>
      </c>
      <c r="D74" s="23"/>
      <c r="E74" s="23"/>
      <c r="F74" s="9">
        <f t="shared" si="5"/>
        <v>13</v>
      </c>
      <c r="G74" s="19">
        <v>10</v>
      </c>
      <c r="H74" s="7">
        <f t="shared" si="6"/>
        <v>20.5</v>
      </c>
      <c r="I74" s="26">
        <f t="shared" si="7"/>
        <v>3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>
        <v>1</v>
      </c>
      <c r="W74" s="30"/>
      <c r="X74" s="30"/>
      <c r="Y74" s="34"/>
      <c r="Z74" s="30"/>
      <c r="AA74" s="30"/>
      <c r="AB74" s="30"/>
      <c r="AC74" s="30">
        <v>12</v>
      </c>
      <c r="AD74" s="30"/>
      <c r="AE74" s="30">
        <v>7.5</v>
      </c>
      <c r="AF74" s="30"/>
      <c r="AG74" s="30"/>
      <c r="AH74" s="30"/>
      <c r="AI74" s="30"/>
      <c r="AJ74" s="30"/>
      <c r="AK74" s="34"/>
      <c r="AL74" s="34"/>
      <c r="AM74" s="34"/>
      <c r="AN74" s="30"/>
      <c r="AO74" s="30"/>
      <c r="AP74" s="30"/>
      <c r="AQ74" s="34"/>
      <c r="AR74" s="30"/>
      <c r="AS74" s="34"/>
      <c r="AT74" s="30"/>
      <c r="AU74" s="30"/>
      <c r="AV74" s="30"/>
      <c r="AW74" s="30"/>
      <c r="AX74" s="30"/>
      <c r="AY74" s="30"/>
      <c r="AZ74" s="30"/>
      <c r="BA74" s="30"/>
    </row>
    <row r="75" spans="1:53" s="2" customFormat="1" ht="21.95" customHeight="1" x14ac:dyDescent="0.25">
      <c r="A75" s="8" t="s">
        <v>72</v>
      </c>
      <c r="B75" s="24">
        <f t="shared" si="4"/>
        <v>5</v>
      </c>
      <c r="C75" s="23">
        <v>10</v>
      </c>
      <c r="D75" s="23"/>
      <c r="E75" s="23"/>
      <c r="F75" s="9">
        <f t="shared" si="5"/>
        <v>15</v>
      </c>
      <c r="G75" s="19">
        <v>5</v>
      </c>
      <c r="H75" s="7">
        <f t="shared" si="6"/>
        <v>121.4</v>
      </c>
      <c r="I75" s="26">
        <f t="shared" si="7"/>
        <v>10</v>
      </c>
      <c r="J75" s="30"/>
      <c r="K75" s="30"/>
      <c r="L75" s="30">
        <v>21</v>
      </c>
      <c r="M75" s="30"/>
      <c r="N75" s="30"/>
      <c r="O75" s="30"/>
      <c r="P75" s="30"/>
      <c r="Q75" s="30"/>
      <c r="R75" s="30"/>
      <c r="S75" s="30">
        <v>21</v>
      </c>
      <c r="T75" s="30"/>
      <c r="U75" s="30">
        <v>11</v>
      </c>
      <c r="V75" s="30"/>
      <c r="W75" s="30">
        <v>10</v>
      </c>
      <c r="X75" s="30"/>
      <c r="Y75" s="34"/>
      <c r="Z75" s="30"/>
      <c r="AA75" s="30">
        <v>10</v>
      </c>
      <c r="AB75" s="30"/>
      <c r="AC75" s="30">
        <v>12</v>
      </c>
      <c r="AD75" s="30"/>
      <c r="AE75" s="30">
        <v>7.5</v>
      </c>
      <c r="AF75" s="30"/>
      <c r="AG75" s="30"/>
      <c r="AH75" s="30"/>
      <c r="AI75" s="30"/>
      <c r="AJ75" s="30"/>
      <c r="AK75" s="34"/>
      <c r="AL75" s="34"/>
      <c r="AM75" s="34"/>
      <c r="AN75" s="30"/>
      <c r="AO75" s="30"/>
      <c r="AP75" s="30">
        <v>10</v>
      </c>
      <c r="AQ75" s="34"/>
      <c r="AR75" s="30"/>
      <c r="AS75" s="34"/>
      <c r="AT75" s="30"/>
      <c r="AU75" s="30"/>
      <c r="AV75" s="30">
        <v>8.4</v>
      </c>
      <c r="AW75" s="30"/>
      <c r="AX75" s="30"/>
      <c r="AY75" s="30">
        <v>10.5</v>
      </c>
      <c r="AZ75" s="30"/>
      <c r="BA75" s="30"/>
    </row>
    <row r="76" spans="1:53" s="2" customFormat="1" ht="21.95" customHeight="1" x14ac:dyDescent="0.25">
      <c r="A76" s="8" t="s">
        <v>73</v>
      </c>
      <c r="B76" s="24">
        <f t="shared" si="4"/>
        <v>0</v>
      </c>
      <c r="C76" s="23">
        <v>8</v>
      </c>
      <c r="D76" s="23"/>
      <c r="E76" s="23"/>
      <c r="F76" s="9">
        <f t="shared" si="5"/>
        <v>8</v>
      </c>
      <c r="G76" s="19">
        <v>5</v>
      </c>
      <c r="H76" s="7">
        <f t="shared" si="6"/>
        <v>12</v>
      </c>
      <c r="I76" s="26">
        <f t="shared" si="7"/>
        <v>3</v>
      </c>
      <c r="J76" s="30"/>
      <c r="K76" s="30"/>
      <c r="L76" s="30"/>
      <c r="M76" s="30"/>
      <c r="N76" s="30">
        <v>6</v>
      </c>
      <c r="O76" s="30"/>
      <c r="P76" s="30"/>
      <c r="Q76" s="30"/>
      <c r="R76" s="30"/>
      <c r="S76" s="30"/>
      <c r="T76" s="30"/>
      <c r="U76" s="30"/>
      <c r="V76" s="30">
        <v>1</v>
      </c>
      <c r="W76" s="30"/>
      <c r="X76" s="30"/>
      <c r="Y76" s="34"/>
      <c r="Z76" s="30">
        <v>5</v>
      </c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4"/>
      <c r="AL76" s="34"/>
      <c r="AM76" s="34"/>
      <c r="AN76" s="30"/>
      <c r="AO76" s="30"/>
      <c r="AP76" s="30"/>
      <c r="AQ76" s="34"/>
      <c r="AR76" s="30"/>
      <c r="AS76" s="34"/>
      <c r="AT76" s="30"/>
      <c r="AU76" s="30"/>
      <c r="AV76" s="30"/>
      <c r="AW76" s="30"/>
      <c r="AX76" s="30"/>
      <c r="AY76" s="30"/>
      <c r="AZ76" s="30"/>
      <c r="BA76" s="30"/>
    </row>
    <row r="77" spans="1:53" s="2" customFormat="1" ht="21.95" customHeight="1" x14ac:dyDescent="0.25">
      <c r="A77" s="8" t="s">
        <v>74</v>
      </c>
      <c r="B77" s="24">
        <f t="shared" si="4"/>
        <v>6</v>
      </c>
      <c r="C77" s="23"/>
      <c r="D77" s="23"/>
      <c r="E77" s="23"/>
      <c r="F77" s="9">
        <f t="shared" si="5"/>
        <v>6</v>
      </c>
      <c r="G77" s="19">
        <v>5</v>
      </c>
      <c r="H77" s="7">
        <f t="shared" si="6"/>
        <v>10</v>
      </c>
      <c r="I77" s="26">
        <f t="shared" si="7"/>
        <v>1</v>
      </c>
      <c r="J77" s="30">
        <v>10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4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4"/>
      <c r="AL77" s="34"/>
      <c r="AM77" s="34"/>
      <c r="AN77" s="30"/>
      <c r="AO77" s="30"/>
      <c r="AP77" s="30"/>
      <c r="AQ77" s="34"/>
      <c r="AR77" s="30"/>
      <c r="AS77" s="34"/>
      <c r="AT77" s="30"/>
      <c r="AU77" s="30"/>
      <c r="AV77" s="30"/>
      <c r="AW77" s="30"/>
      <c r="AX77" s="30"/>
      <c r="AY77" s="30"/>
      <c r="AZ77" s="30"/>
      <c r="BA77" s="30"/>
    </row>
    <row r="78" spans="1:53" s="2" customFormat="1" ht="21.95" customHeight="1" x14ac:dyDescent="0.25">
      <c r="A78" s="8" t="s">
        <v>101</v>
      </c>
      <c r="B78" s="24">
        <f t="shared" si="4"/>
        <v>0</v>
      </c>
      <c r="C78" s="23"/>
      <c r="D78" s="23"/>
      <c r="E78" s="23"/>
      <c r="F78" s="9">
        <f t="shared" si="5"/>
        <v>0</v>
      </c>
      <c r="G78" s="19"/>
      <c r="H78" s="7">
        <f t="shared" si="6"/>
        <v>0</v>
      </c>
      <c r="I78" s="26">
        <f t="shared" si="7"/>
        <v>0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4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4"/>
      <c r="AL78" s="34"/>
      <c r="AM78" s="34"/>
      <c r="AN78" s="30"/>
      <c r="AO78" s="30"/>
      <c r="AP78" s="30"/>
      <c r="AQ78" s="34"/>
      <c r="AR78" s="30"/>
      <c r="AS78" s="34"/>
      <c r="AT78" s="30"/>
      <c r="AU78" s="30"/>
      <c r="AV78" s="30"/>
      <c r="AW78" s="30"/>
      <c r="AX78" s="30"/>
      <c r="AY78" s="30"/>
      <c r="AZ78" s="30"/>
      <c r="BA78" s="30"/>
    </row>
    <row r="79" spans="1:53" s="12" customFormat="1" ht="21.95" customHeight="1" x14ac:dyDescent="0.25">
      <c r="A79" s="8" t="s">
        <v>102</v>
      </c>
      <c r="B79" s="24">
        <f t="shared" si="4"/>
        <v>0</v>
      </c>
      <c r="C79" s="23"/>
      <c r="D79" s="23"/>
      <c r="E79" s="23"/>
      <c r="F79" s="9">
        <f t="shared" si="5"/>
        <v>0</v>
      </c>
      <c r="G79" s="19"/>
      <c r="H79" s="7">
        <f t="shared" si="6"/>
        <v>0</v>
      </c>
      <c r="I79" s="26">
        <f t="shared" si="7"/>
        <v>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4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4"/>
      <c r="AL79" s="34"/>
      <c r="AM79" s="34"/>
      <c r="AN79" s="30"/>
      <c r="AO79" s="30"/>
      <c r="AP79" s="30"/>
      <c r="AQ79" s="34"/>
      <c r="AR79" s="30"/>
      <c r="AS79" s="34"/>
      <c r="AT79" s="30"/>
      <c r="AU79" s="30"/>
      <c r="AV79" s="30"/>
      <c r="AW79" s="30"/>
      <c r="AX79" s="30"/>
      <c r="AY79" s="30"/>
      <c r="AZ79" s="30"/>
      <c r="BA79" s="30"/>
    </row>
    <row r="80" spans="1:53" s="2" customFormat="1" ht="21.95" customHeight="1" x14ac:dyDescent="0.25">
      <c r="A80" s="8" t="s">
        <v>75</v>
      </c>
      <c r="B80" s="24">
        <f t="shared" si="4"/>
        <v>16</v>
      </c>
      <c r="C80" s="23"/>
      <c r="D80" s="23"/>
      <c r="E80" s="23"/>
      <c r="F80" s="9">
        <f t="shared" si="5"/>
        <v>16</v>
      </c>
      <c r="G80" s="19">
        <v>5</v>
      </c>
      <c r="H80" s="7">
        <f t="shared" si="6"/>
        <v>174.2</v>
      </c>
      <c r="I80" s="26">
        <f t="shared" si="7"/>
        <v>11</v>
      </c>
      <c r="J80" s="30"/>
      <c r="K80" s="30"/>
      <c r="L80" s="30">
        <v>21</v>
      </c>
      <c r="M80" s="30"/>
      <c r="N80" s="30"/>
      <c r="O80" s="30"/>
      <c r="P80" s="30"/>
      <c r="Q80" s="30">
        <v>42</v>
      </c>
      <c r="R80" s="30">
        <v>11.7</v>
      </c>
      <c r="S80" s="30"/>
      <c r="T80" s="30"/>
      <c r="U80" s="30">
        <v>11</v>
      </c>
      <c r="V80" s="30"/>
      <c r="W80" s="30"/>
      <c r="X80" s="30">
        <v>13</v>
      </c>
      <c r="Y80" s="34"/>
      <c r="Z80" s="30"/>
      <c r="AA80" s="30">
        <v>10</v>
      </c>
      <c r="AB80" s="30"/>
      <c r="AC80" s="30"/>
      <c r="AD80" s="30"/>
      <c r="AE80" s="30">
        <v>7.5</v>
      </c>
      <c r="AF80" s="30"/>
      <c r="AG80" s="30"/>
      <c r="AH80" s="30"/>
      <c r="AI80" s="30"/>
      <c r="AJ80" s="30">
        <v>16</v>
      </c>
      <c r="AK80" s="34"/>
      <c r="AL80" s="34"/>
      <c r="AM80" s="34"/>
      <c r="AN80" s="30">
        <v>16</v>
      </c>
      <c r="AO80" s="30"/>
      <c r="AP80" s="30">
        <v>10</v>
      </c>
      <c r="AQ80" s="34"/>
      <c r="AR80" s="30">
        <v>16</v>
      </c>
      <c r="AS80" s="34"/>
      <c r="AT80" s="30"/>
      <c r="AU80" s="30"/>
      <c r="AV80" s="30"/>
      <c r="AW80" s="30"/>
      <c r="AX80" s="30"/>
      <c r="AY80" s="30"/>
      <c r="AZ80" s="30"/>
      <c r="BA80" s="30"/>
    </row>
    <row r="81" spans="1:53" s="2" customFormat="1" ht="21.95" customHeight="1" x14ac:dyDescent="0.25">
      <c r="A81" s="8" t="s">
        <v>76</v>
      </c>
      <c r="B81" s="24">
        <f t="shared" si="4"/>
        <v>0</v>
      </c>
      <c r="C81" s="23"/>
      <c r="D81" s="23"/>
      <c r="E81" s="23"/>
      <c r="F81" s="9">
        <f t="shared" si="5"/>
        <v>0</v>
      </c>
      <c r="G81" s="19"/>
      <c r="H81" s="7">
        <f t="shared" si="6"/>
        <v>0</v>
      </c>
      <c r="I81" s="26">
        <f t="shared" si="7"/>
        <v>0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4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4"/>
      <c r="AL81" s="34"/>
      <c r="AM81" s="34"/>
      <c r="AN81" s="30"/>
      <c r="AO81" s="30"/>
      <c r="AP81" s="30"/>
      <c r="AQ81" s="34"/>
      <c r="AR81" s="30"/>
      <c r="AS81" s="34"/>
      <c r="AT81" s="30"/>
      <c r="AU81" s="30"/>
      <c r="AV81" s="30"/>
      <c r="AW81" s="30"/>
      <c r="AX81" s="30"/>
      <c r="AY81" s="30"/>
      <c r="AZ81" s="30"/>
      <c r="BA81" s="30"/>
    </row>
    <row r="82" spans="1:53" s="2" customFormat="1" ht="21.95" customHeight="1" x14ac:dyDescent="0.25">
      <c r="A82" s="8" t="s">
        <v>77</v>
      </c>
      <c r="B82" s="24">
        <f t="shared" si="4"/>
        <v>5</v>
      </c>
      <c r="C82" s="23"/>
      <c r="D82" s="23"/>
      <c r="E82" s="23"/>
      <c r="F82" s="9">
        <f t="shared" si="5"/>
        <v>5</v>
      </c>
      <c r="G82" s="19">
        <v>5</v>
      </c>
      <c r="H82" s="7">
        <f t="shared" si="6"/>
        <v>0</v>
      </c>
      <c r="I82" s="26">
        <f t="shared" si="7"/>
        <v>0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4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4"/>
      <c r="AL82" s="34"/>
      <c r="AM82" s="34"/>
      <c r="AN82" s="30"/>
      <c r="AO82" s="30"/>
      <c r="AP82" s="30"/>
      <c r="AQ82" s="34"/>
      <c r="AR82" s="30"/>
      <c r="AS82" s="34"/>
      <c r="AT82" s="30"/>
      <c r="AU82" s="30"/>
      <c r="AV82" s="30"/>
      <c r="AW82" s="30"/>
      <c r="AX82" s="30"/>
      <c r="AY82" s="30"/>
      <c r="AZ82" s="30"/>
      <c r="BA82" s="30"/>
    </row>
    <row r="83" spans="1:53" s="2" customFormat="1" ht="21.95" customHeight="1" x14ac:dyDescent="0.25">
      <c r="A83" s="8" t="s">
        <v>78</v>
      </c>
      <c r="B83" s="24">
        <f t="shared" si="4"/>
        <v>5</v>
      </c>
      <c r="C83" s="23"/>
      <c r="D83" s="23"/>
      <c r="E83" s="23"/>
      <c r="F83" s="9">
        <f t="shared" si="5"/>
        <v>5</v>
      </c>
      <c r="G83" s="19">
        <v>5</v>
      </c>
      <c r="H83" s="7">
        <f t="shared" si="6"/>
        <v>0</v>
      </c>
      <c r="I83" s="26">
        <f t="shared" si="7"/>
        <v>0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4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4"/>
      <c r="AL83" s="34"/>
      <c r="AM83" s="34"/>
      <c r="AN83" s="30"/>
      <c r="AO83" s="30"/>
      <c r="AP83" s="30"/>
      <c r="AQ83" s="34"/>
      <c r="AR83" s="30"/>
      <c r="AS83" s="34"/>
      <c r="AT83" s="30"/>
      <c r="AU83" s="30"/>
      <c r="AV83" s="30"/>
      <c r="AW83" s="30"/>
      <c r="AX83" s="30"/>
      <c r="AY83" s="30"/>
      <c r="AZ83" s="30"/>
      <c r="BA83" s="30"/>
    </row>
    <row r="84" spans="1:53" s="2" customFormat="1" ht="21.95" customHeight="1" x14ac:dyDescent="0.25">
      <c r="A84" s="8" t="s">
        <v>79</v>
      </c>
      <c r="B84" s="24">
        <f t="shared" si="4"/>
        <v>11</v>
      </c>
      <c r="C84" s="23">
        <v>10</v>
      </c>
      <c r="D84" s="23"/>
      <c r="E84" s="23"/>
      <c r="F84" s="9">
        <f t="shared" si="5"/>
        <v>21</v>
      </c>
      <c r="G84" s="19">
        <v>10</v>
      </c>
      <c r="H84" s="7">
        <f t="shared" si="6"/>
        <v>141.10000000000002</v>
      </c>
      <c r="I84" s="26">
        <f t="shared" si="7"/>
        <v>11</v>
      </c>
      <c r="J84" s="30"/>
      <c r="K84" s="30"/>
      <c r="L84" s="30">
        <v>21</v>
      </c>
      <c r="M84" s="30"/>
      <c r="N84" s="30"/>
      <c r="O84" s="30"/>
      <c r="P84" s="30">
        <v>21</v>
      </c>
      <c r="Q84" s="30"/>
      <c r="R84" s="30">
        <v>11.7</v>
      </c>
      <c r="S84" s="30">
        <v>21</v>
      </c>
      <c r="T84" s="30"/>
      <c r="U84" s="30">
        <v>11</v>
      </c>
      <c r="V84" s="30"/>
      <c r="W84" s="30">
        <v>10</v>
      </c>
      <c r="X84" s="30"/>
      <c r="Y84" s="34"/>
      <c r="Z84" s="30"/>
      <c r="AA84" s="30">
        <v>10</v>
      </c>
      <c r="AB84" s="30"/>
      <c r="AC84" s="30">
        <v>12</v>
      </c>
      <c r="AD84" s="30"/>
      <c r="AE84" s="30"/>
      <c r="AF84" s="30"/>
      <c r="AG84" s="30"/>
      <c r="AH84" s="30"/>
      <c r="AI84" s="30"/>
      <c r="AJ84" s="30"/>
      <c r="AK84" s="34"/>
      <c r="AL84" s="34"/>
      <c r="AM84" s="34"/>
      <c r="AN84" s="30"/>
      <c r="AO84" s="30"/>
      <c r="AP84" s="30"/>
      <c r="AQ84" s="34"/>
      <c r="AR84" s="30"/>
      <c r="AS84" s="34"/>
      <c r="AT84" s="30"/>
      <c r="AU84" s="30"/>
      <c r="AV84" s="30">
        <v>8.4</v>
      </c>
      <c r="AW84" s="30"/>
      <c r="AX84" s="30">
        <v>7</v>
      </c>
      <c r="AY84" s="30"/>
      <c r="AZ84" s="30"/>
      <c r="BA84" s="30">
        <v>8</v>
      </c>
    </row>
    <row r="85" spans="1:53" s="2" customFormat="1" ht="21.95" customHeight="1" x14ac:dyDescent="0.25">
      <c r="A85" s="8" t="s">
        <v>80</v>
      </c>
      <c r="B85" s="24">
        <f t="shared" si="4"/>
        <v>0</v>
      </c>
      <c r="C85" s="23"/>
      <c r="D85" s="23"/>
      <c r="E85" s="23"/>
      <c r="F85" s="9">
        <f t="shared" si="5"/>
        <v>0</v>
      </c>
      <c r="G85" s="19"/>
      <c r="H85" s="7">
        <f t="shared" si="6"/>
        <v>0</v>
      </c>
      <c r="I85" s="26">
        <f t="shared" si="7"/>
        <v>0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4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4"/>
      <c r="AL85" s="34"/>
      <c r="AM85" s="34"/>
      <c r="AN85" s="30"/>
      <c r="AO85" s="30"/>
      <c r="AP85" s="30"/>
      <c r="AQ85" s="34"/>
      <c r="AR85" s="30"/>
      <c r="AS85" s="34"/>
      <c r="AT85" s="30"/>
      <c r="AU85" s="30"/>
      <c r="AV85" s="30"/>
      <c r="AW85" s="30"/>
      <c r="AX85" s="30"/>
      <c r="AY85" s="30"/>
      <c r="AZ85" s="30"/>
      <c r="BA85" s="30"/>
    </row>
    <row r="86" spans="1:53" s="2" customFormat="1" ht="21.95" customHeight="1" x14ac:dyDescent="0.25">
      <c r="A86" s="8" t="s">
        <v>81</v>
      </c>
      <c r="B86" s="24">
        <f t="shared" si="4"/>
        <v>0</v>
      </c>
      <c r="C86" s="23">
        <v>6</v>
      </c>
      <c r="D86" s="23"/>
      <c r="E86" s="23"/>
      <c r="F86" s="9">
        <f t="shared" si="5"/>
        <v>6</v>
      </c>
      <c r="G86" s="19">
        <v>5</v>
      </c>
      <c r="H86" s="7">
        <f t="shared" si="6"/>
        <v>21</v>
      </c>
      <c r="I86" s="26">
        <f t="shared" si="7"/>
        <v>1</v>
      </c>
      <c r="J86" s="30"/>
      <c r="K86" s="30"/>
      <c r="L86" s="30">
        <v>21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4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4"/>
      <c r="AL86" s="34"/>
      <c r="AM86" s="34"/>
      <c r="AN86" s="30"/>
      <c r="AO86" s="30"/>
      <c r="AP86" s="30"/>
      <c r="AQ86" s="34"/>
      <c r="AR86" s="30"/>
      <c r="AS86" s="34"/>
      <c r="AT86" s="30"/>
      <c r="AU86" s="30"/>
      <c r="AV86" s="30"/>
      <c r="AW86" s="30"/>
      <c r="AX86" s="30"/>
      <c r="AY86" s="30"/>
      <c r="AZ86" s="30"/>
      <c r="BA86" s="30"/>
    </row>
    <row r="87" spans="1:53" s="2" customFormat="1" ht="21.95" customHeight="1" x14ac:dyDescent="0.25">
      <c r="A87" s="8" t="s">
        <v>82</v>
      </c>
      <c r="B87" s="24">
        <f t="shared" si="4"/>
        <v>0</v>
      </c>
      <c r="C87" s="23"/>
      <c r="D87" s="23"/>
      <c r="E87" s="23"/>
      <c r="F87" s="9">
        <f t="shared" si="5"/>
        <v>0</v>
      </c>
      <c r="G87" s="19"/>
      <c r="H87" s="7">
        <f t="shared" si="6"/>
        <v>0</v>
      </c>
      <c r="I87" s="26">
        <f t="shared" si="7"/>
        <v>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4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4"/>
      <c r="AL87" s="34"/>
      <c r="AM87" s="34"/>
      <c r="AN87" s="30"/>
      <c r="AO87" s="30"/>
      <c r="AP87" s="30"/>
      <c r="AQ87" s="34"/>
      <c r="AR87" s="30"/>
      <c r="AS87" s="34"/>
      <c r="AT87" s="30"/>
      <c r="AU87" s="30"/>
      <c r="AV87" s="30"/>
      <c r="AW87" s="30"/>
      <c r="AX87" s="30"/>
      <c r="AY87" s="30"/>
      <c r="AZ87" s="30"/>
      <c r="BA87" s="30"/>
    </row>
    <row r="88" spans="1:53" s="2" customFormat="1" ht="21.95" customHeight="1" x14ac:dyDescent="0.25">
      <c r="A88" s="8" t="s">
        <v>83</v>
      </c>
      <c r="B88" s="24">
        <f t="shared" si="4"/>
        <v>0</v>
      </c>
      <c r="C88" s="23">
        <v>10</v>
      </c>
      <c r="D88" s="23"/>
      <c r="E88" s="23"/>
      <c r="F88" s="9">
        <f t="shared" si="5"/>
        <v>10</v>
      </c>
      <c r="G88" s="19">
        <v>10</v>
      </c>
      <c r="H88" s="7">
        <f t="shared" si="6"/>
        <v>0</v>
      </c>
      <c r="I88" s="26">
        <f t="shared" si="7"/>
        <v>0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4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4"/>
      <c r="AL88" s="34"/>
      <c r="AM88" s="34"/>
      <c r="AN88" s="30"/>
      <c r="AO88" s="30"/>
      <c r="AP88" s="30"/>
      <c r="AQ88" s="34"/>
      <c r="AR88" s="30"/>
      <c r="AS88" s="34"/>
      <c r="AT88" s="30"/>
      <c r="AU88" s="30"/>
      <c r="AV88" s="30"/>
      <c r="AW88" s="30"/>
      <c r="AX88" s="30"/>
      <c r="AY88" s="30"/>
      <c r="AZ88" s="30"/>
      <c r="BA88" s="30"/>
    </row>
    <row r="89" spans="1:53" s="2" customFormat="1" ht="21.95" customHeight="1" x14ac:dyDescent="0.25">
      <c r="A89" s="8" t="s">
        <v>84</v>
      </c>
      <c r="B89" s="24">
        <f t="shared" si="4"/>
        <v>0</v>
      </c>
      <c r="C89" s="23">
        <v>10</v>
      </c>
      <c r="D89" s="23"/>
      <c r="E89" s="23"/>
      <c r="F89" s="9">
        <f t="shared" si="5"/>
        <v>10</v>
      </c>
      <c r="G89" s="19">
        <v>5</v>
      </c>
      <c r="H89" s="7">
        <f t="shared" si="6"/>
        <v>63.7</v>
      </c>
      <c r="I89" s="26">
        <f t="shared" si="7"/>
        <v>5</v>
      </c>
      <c r="J89" s="30"/>
      <c r="K89" s="30"/>
      <c r="L89" s="30"/>
      <c r="M89" s="30"/>
      <c r="N89" s="30"/>
      <c r="O89" s="30"/>
      <c r="P89" s="30">
        <v>21</v>
      </c>
      <c r="Q89" s="30"/>
      <c r="R89" s="30">
        <v>11.7</v>
      </c>
      <c r="S89" s="30"/>
      <c r="T89" s="30"/>
      <c r="U89" s="30">
        <v>11</v>
      </c>
      <c r="V89" s="30"/>
      <c r="W89" s="30">
        <v>10</v>
      </c>
      <c r="X89" s="30"/>
      <c r="Y89" s="34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4"/>
      <c r="AL89" s="34"/>
      <c r="AM89" s="34"/>
      <c r="AN89" s="30"/>
      <c r="AO89" s="30"/>
      <c r="AP89" s="30">
        <v>10</v>
      </c>
      <c r="AQ89" s="34"/>
      <c r="AR89" s="30"/>
      <c r="AS89" s="34"/>
      <c r="AT89" s="30"/>
      <c r="AU89" s="30"/>
      <c r="AV89" s="30"/>
      <c r="AW89" s="30"/>
      <c r="AX89" s="30"/>
      <c r="AY89" s="30"/>
      <c r="AZ89" s="30"/>
      <c r="BA89" s="30"/>
    </row>
    <row r="90" spans="1:53" s="2" customFormat="1" ht="21.95" customHeight="1" x14ac:dyDescent="0.25">
      <c r="A90" s="8" t="s">
        <v>85</v>
      </c>
      <c r="B90" s="24">
        <f t="shared" si="4"/>
        <v>12</v>
      </c>
      <c r="C90" s="23"/>
      <c r="D90" s="23"/>
      <c r="E90" s="23"/>
      <c r="F90" s="9">
        <f t="shared" si="5"/>
        <v>12</v>
      </c>
      <c r="G90" s="19">
        <v>10</v>
      </c>
      <c r="H90" s="7">
        <f t="shared" si="6"/>
        <v>8.5</v>
      </c>
      <c r="I90" s="26">
        <f t="shared" si="7"/>
        <v>2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>
        <v>1</v>
      </c>
      <c r="W90" s="30"/>
      <c r="X90" s="30"/>
      <c r="Y90" s="34"/>
      <c r="Z90" s="30"/>
      <c r="AA90" s="30"/>
      <c r="AB90" s="30"/>
      <c r="AC90" s="30"/>
      <c r="AD90" s="30"/>
      <c r="AE90" s="30">
        <v>7.5</v>
      </c>
      <c r="AF90" s="30"/>
      <c r="AG90" s="30"/>
      <c r="AH90" s="30"/>
      <c r="AI90" s="30"/>
      <c r="AJ90" s="30"/>
      <c r="AK90" s="34"/>
      <c r="AL90" s="34"/>
      <c r="AM90" s="34"/>
      <c r="AN90" s="30"/>
      <c r="AO90" s="30"/>
      <c r="AP90" s="30"/>
      <c r="AQ90" s="34"/>
      <c r="AR90" s="30"/>
      <c r="AS90" s="34"/>
      <c r="AT90" s="30"/>
      <c r="AU90" s="30"/>
      <c r="AV90" s="30"/>
      <c r="AW90" s="30"/>
      <c r="AX90" s="30"/>
      <c r="AY90" s="30"/>
      <c r="AZ90" s="30"/>
      <c r="BA90" s="30"/>
    </row>
    <row r="91" spans="1:53" s="2" customFormat="1" ht="21.95" customHeight="1" x14ac:dyDescent="0.25">
      <c r="A91" s="8" t="s">
        <v>86</v>
      </c>
      <c r="B91" s="24">
        <f t="shared" si="4"/>
        <v>0</v>
      </c>
      <c r="C91" s="23">
        <v>5</v>
      </c>
      <c r="D91" s="23"/>
      <c r="E91" s="23"/>
      <c r="F91" s="9">
        <f t="shared" si="5"/>
        <v>5</v>
      </c>
      <c r="G91" s="19">
        <v>5</v>
      </c>
      <c r="H91" s="7">
        <f t="shared" si="6"/>
        <v>0</v>
      </c>
      <c r="I91" s="26">
        <f t="shared" si="7"/>
        <v>0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4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4"/>
      <c r="AL91" s="34"/>
      <c r="AM91" s="34"/>
      <c r="AN91" s="30"/>
      <c r="AO91" s="30"/>
      <c r="AP91" s="30"/>
      <c r="AQ91" s="34"/>
      <c r="AR91" s="30"/>
      <c r="AS91" s="34"/>
      <c r="AT91" s="30"/>
      <c r="AU91" s="30"/>
      <c r="AV91" s="30"/>
      <c r="AW91" s="30"/>
      <c r="AX91" s="30"/>
      <c r="AY91" s="30"/>
      <c r="AZ91" s="30"/>
      <c r="BA91" s="30"/>
    </row>
    <row r="92" spans="1:53" s="2" customFormat="1" ht="21.95" customHeight="1" x14ac:dyDescent="0.25">
      <c r="A92" s="8" t="s">
        <v>87</v>
      </c>
      <c r="B92" s="24">
        <f t="shared" si="4"/>
        <v>0</v>
      </c>
      <c r="C92" s="23">
        <v>1</v>
      </c>
      <c r="D92" s="23"/>
      <c r="E92" s="23"/>
      <c r="F92" s="9">
        <f t="shared" si="5"/>
        <v>1</v>
      </c>
      <c r="G92" s="19"/>
      <c r="H92" s="7">
        <f t="shared" si="6"/>
        <v>1</v>
      </c>
      <c r="I92" s="26">
        <f t="shared" si="7"/>
        <v>1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>
        <v>1</v>
      </c>
      <c r="W92" s="30"/>
      <c r="X92" s="30"/>
      <c r="Y92" s="34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4"/>
      <c r="AL92" s="34"/>
      <c r="AM92" s="34"/>
      <c r="AN92" s="30"/>
      <c r="AO92" s="30"/>
      <c r="AP92" s="30"/>
      <c r="AQ92" s="34"/>
      <c r="AR92" s="30"/>
      <c r="AS92" s="34"/>
      <c r="AT92" s="30"/>
      <c r="AU92" s="30"/>
      <c r="AV92" s="30"/>
      <c r="AW92" s="30"/>
      <c r="AX92" s="30"/>
      <c r="AY92" s="30"/>
      <c r="AZ92" s="30"/>
      <c r="BA92" s="30"/>
    </row>
    <row r="93" spans="1:53" s="2" customFormat="1" ht="21.95" customHeight="1" x14ac:dyDescent="0.25">
      <c r="A93" s="8" t="s">
        <v>88</v>
      </c>
      <c r="B93" s="24">
        <f t="shared" si="4"/>
        <v>0</v>
      </c>
      <c r="C93" s="23"/>
      <c r="D93" s="23"/>
      <c r="E93" s="23"/>
      <c r="F93" s="9">
        <f t="shared" si="5"/>
        <v>0</v>
      </c>
      <c r="G93" s="19"/>
      <c r="H93" s="7">
        <f t="shared" si="6"/>
        <v>0</v>
      </c>
      <c r="I93" s="26">
        <f t="shared" si="7"/>
        <v>0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4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4"/>
      <c r="AL93" s="34"/>
      <c r="AM93" s="34"/>
      <c r="AN93" s="30"/>
      <c r="AO93" s="30"/>
      <c r="AP93" s="30"/>
      <c r="AQ93" s="34"/>
      <c r="AR93" s="30"/>
      <c r="AS93" s="34"/>
      <c r="AT93" s="30"/>
      <c r="AU93" s="30"/>
      <c r="AV93" s="30"/>
      <c r="AW93" s="30"/>
      <c r="AX93" s="30"/>
      <c r="AY93" s="30"/>
      <c r="AZ93" s="30"/>
      <c r="BA93" s="30"/>
    </row>
    <row r="94" spans="1:53" s="2" customFormat="1" ht="21.95" customHeight="1" x14ac:dyDescent="0.25">
      <c r="A94" s="8" t="s">
        <v>89</v>
      </c>
      <c r="B94" s="24">
        <f t="shared" si="4"/>
        <v>11</v>
      </c>
      <c r="C94" s="23"/>
      <c r="D94" s="23"/>
      <c r="E94" s="23"/>
      <c r="F94" s="9">
        <f t="shared" si="5"/>
        <v>11</v>
      </c>
      <c r="G94" s="19">
        <v>10</v>
      </c>
      <c r="H94" s="7">
        <f t="shared" si="6"/>
        <v>10</v>
      </c>
      <c r="I94" s="26">
        <f t="shared" si="7"/>
        <v>1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4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4"/>
      <c r="AL94" s="34"/>
      <c r="AM94" s="34"/>
      <c r="AN94" s="30"/>
      <c r="AO94" s="30"/>
      <c r="AP94" s="30">
        <v>10</v>
      </c>
      <c r="AQ94" s="34"/>
      <c r="AR94" s="30"/>
      <c r="AS94" s="34"/>
      <c r="AT94" s="30"/>
      <c r="AU94" s="30"/>
      <c r="AV94" s="30"/>
      <c r="AW94" s="30"/>
      <c r="AX94" s="30"/>
      <c r="AY94" s="30"/>
      <c r="AZ94" s="30"/>
      <c r="BA94" s="30"/>
    </row>
    <row r="95" spans="1:53" s="2" customFormat="1" ht="21.95" customHeight="1" x14ac:dyDescent="0.25">
      <c r="A95" s="8" t="s">
        <v>90</v>
      </c>
      <c r="B95" s="24">
        <f t="shared" si="4"/>
        <v>5</v>
      </c>
      <c r="C95" s="23"/>
      <c r="D95" s="23"/>
      <c r="E95" s="23"/>
      <c r="F95" s="9">
        <f t="shared" si="5"/>
        <v>5</v>
      </c>
      <c r="G95" s="19">
        <v>5</v>
      </c>
      <c r="H95" s="7">
        <f t="shared" si="6"/>
        <v>0</v>
      </c>
      <c r="I95" s="26">
        <f t="shared" si="7"/>
        <v>0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4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4"/>
      <c r="AL95" s="34"/>
      <c r="AM95" s="34"/>
      <c r="AN95" s="30"/>
      <c r="AO95" s="30"/>
      <c r="AP95" s="30"/>
      <c r="AQ95" s="34"/>
      <c r="AR95" s="30"/>
      <c r="AS95" s="34"/>
      <c r="AT95" s="30"/>
      <c r="AU95" s="30"/>
      <c r="AV95" s="30"/>
      <c r="AW95" s="30"/>
      <c r="AX95" s="30"/>
      <c r="AY95" s="30"/>
      <c r="AZ95" s="30"/>
      <c r="BA95" s="30"/>
    </row>
    <row r="96" spans="1:53" s="2" customFormat="1" ht="21.95" customHeight="1" x14ac:dyDescent="0.25">
      <c r="A96" s="8" t="s">
        <v>91</v>
      </c>
      <c r="B96" s="24">
        <f t="shared" si="4"/>
        <v>0</v>
      </c>
      <c r="C96" s="23">
        <v>12</v>
      </c>
      <c r="D96" s="23"/>
      <c r="E96" s="23"/>
      <c r="F96" s="9">
        <f t="shared" si="5"/>
        <v>12</v>
      </c>
      <c r="G96" s="19">
        <v>10</v>
      </c>
      <c r="H96" s="7">
        <f t="shared" si="6"/>
        <v>8</v>
      </c>
      <c r="I96" s="26">
        <f t="shared" si="7"/>
        <v>2</v>
      </c>
      <c r="J96" s="30"/>
      <c r="K96" s="30"/>
      <c r="L96" s="30"/>
      <c r="M96" s="30">
        <v>3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4"/>
      <c r="Z96" s="30">
        <v>5</v>
      </c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4"/>
      <c r="AL96" s="34"/>
      <c r="AM96" s="34"/>
      <c r="AN96" s="30"/>
      <c r="AO96" s="30"/>
      <c r="AP96" s="30"/>
      <c r="AQ96" s="34"/>
      <c r="AR96" s="30"/>
      <c r="AS96" s="34"/>
      <c r="AT96" s="30"/>
      <c r="AU96" s="30"/>
      <c r="AV96" s="30"/>
      <c r="AW96" s="30"/>
      <c r="AX96" s="30"/>
      <c r="AY96" s="30"/>
      <c r="AZ96" s="30"/>
      <c r="BA96" s="30"/>
    </row>
    <row r="97" spans="1:53" s="2" customFormat="1" ht="21.95" customHeight="1" x14ac:dyDescent="0.25">
      <c r="A97" s="8" t="s">
        <v>92</v>
      </c>
      <c r="B97" s="24">
        <f t="shared" si="4"/>
        <v>11</v>
      </c>
      <c r="C97" s="23"/>
      <c r="D97" s="23"/>
      <c r="E97" s="23"/>
      <c r="F97" s="9">
        <f>SUM(I97+G97)</f>
        <v>11</v>
      </c>
      <c r="G97" s="19">
        <v>10</v>
      </c>
      <c r="H97" s="7">
        <f>SUM(J97:BA97)</f>
        <v>5</v>
      </c>
      <c r="I97" s="26">
        <f>COUNT(J97:BA97)</f>
        <v>1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4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4"/>
      <c r="AL97" s="34"/>
      <c r="AM97" s="34"/>
      <c r="AN97" s="30"/>
      <c r="AO97" s="30">
        <v>5</v>
      </c>
      <c r="AP97" s="30"/>
      <c r="AQ97" s="34"/>
      <c r="AR97" s="30"/>
      <c r="AS97" s="34"/>
      <c r="AT97" s="30"/>
      <c r="AU97" s="30"/>
      <c r="AV97" s="30"/>
      <c r="AW97" s="30"/>
      <c r="AX97" s="30"/>
      <c r="AY97" s="30"/>
      <c r="AZ97" s="30"/>
      <c r="BA97" s="30"/>
    </row>
    <row r="98" spans="1:53" s="17" customFormat="1" ht="20.100000000000001" customHeight="1" x14ac:dyDescent="0.25">
      <c r="A98" s="13"/>
      <c r="B98" s="21"/>
      <c r="C98" s="21"/>
      <c r="D98" s="21"/>
      <c r="E98" s="21"/>
      <c r="F98" s="14"/>
      <c r="G98" s="15"/>
      <c r="H98" s="16"/>
      <c r="I98" s="27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7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7"/>
      <c r="AL98" s="37"/>
      <c r="AM98" s="37"/>
      <c r="AN98" s="31"/>
      <c r="AO98" s="31"/>
      <c r="AP98" s="31"/>
      <c r="AQ98" s="37"/>
      <c r="AR98" s="31"/>
      <c r="AS98" s="37"/>
      <c r="AT98" s="31"/>
      <c r="AU98" s="31"/>
      <c r="AV98" s="31"/>
      <c r="AW98" s="31"/>
      <c r="AX98" s="31"/>
      <c r="AY98" s="31"/>
      <c r="AZ98" s="31"/>
      <c r="BA98" s="31"/>
    </row>
    <row r="99" spans="1:53" s="3" customFormat="1" ht="20.100000000000001" customHeight="1" x14ac:dyDescent="0.25">
      <c r="A99" s="40" t="s">
        <v>0</v>
      </c>
      <c r="B99" s="76">
        <f>SUM(B5:B97)</f>
        <v>316</v>
      </c>
      <c r="C99" s="40">
        <f>SUM(C5:C97)</f>
        <v>259</v>
      </c>
      <c r="D99" s="40">
        <f>SUM(D5:D97)</f>
        <v>20</v>
      </c>
      <c r="E99" s="40">
        <f>SUM(E5:E97)</f>
        <v>0</v>
      </c>
      <c r="F99" s="52">
        <f t="shared" ref="F99:G99" si="8">SUM(F5:F97)</f>
        <v>595</v>
      </c>
      <c r="G99" s="49">
        <f t="shared" si="8"/>
        <v>420</v>
      </c>
      <c r="H99" s="53">
        <f>SUM(H5:H97)</f>
        <v>2020.0000000000002</v>
      </c>
      <c r="I99" s="43">
        <f>SUM(I5:I97)</f>
        <v>175</v>
      </c>
      <c r="J99" s="60">
        <f>COUNT(J5:J97)</f>
        <v>5</v>
      </c>
      <c r="K99" s="30">
        <f t="shared" ref="K99:O99" si="9">COUNT(K5:K97)</f>
        <v>4</v>
      </c>
      <c r="L99" s="30">
        <f t="shared" si="9"/>
        <v>13</v>
      </c>
      <c r="M99" s="30">
        <f t="shared" si="9"/>
        <v>2</v>
      </c>
      <c r="N99" s="30">
        <f t="shared" si="9"/>
        <v>3</v>
      </c>
      <c r="O99" s="30">
        <f t="shared" si="9"/>
        <v>1</v>
      </c>
      <c r="P99" s="63">
        <f t="shared" ref="P99:V99" si="10">COUNT(P5:P97)</f>
        <v>8</v>
      </c>
      <c r="Q99" s="63">
        <f t="shared" si="10"/>
        <v>2</v>
      </c>
      <c r="R99" s="63">
        <f t="shared" si="10"/>
        <v>8</v>
      </c>
      <c r="S99" s="63">
        <f t="shared" si="10"/>
        <v>5</v>
      </c>
      <c r="T99" s="63">
        <f t="shared" si="10"/>
        <v>3</v>
      </c>
      <c r="U99" s="63">
        <f t="shared" si="10"/>
        <v>8</v>
      </c>
      <c r="V99" s="63">
        <f t="shared" si="10"/>
        <v>19</v>
      </c>
      <c r="W99" s="30">
        <f t="shared" ref="W99:AH99" si="11">COUNT(W5:W97)</f>
        <v>6</v>
      </c>
      <c r="X99" s="30">
        <f t="shared" si="11"/>
        <v>2</v>
      </c>
      <c r="Y99" s="68">
        <f t="shared" si="11"/>
        <v>0</v>
      </c>
      <c r="Z99" s="30">
        <f t="shared" si="11"/>
        <v>7</v>
      </c>
      <c r="AA99" s="30">
        <f t="shared" si="11"/>
        <v>9</v>
      </c>
      <c r="AB99" s="30">
        <f t="shared" si="11"/>
        <v>1</v>
      </c>
      <c r="AC99" s="30">
        <f t="shared" si="11"/>
        <v>3</v>
      </c>
      <c r="AD99" s="30">
        <f t="shared" si="11"/>
        <v>1</v>
      </c>
      <c r="AE99" s="30">
        <f t="shared" si="11"/>
        <v>8</v>
      </c>
      <c r="AF99" s="30">
        <f t="shared" si="11"/>
        <v>4</v>
      </c>
      <c r="AG99" s="30">
        <f t="shared" si="11"/>
        <v>1</v>
      </c>
      <c r="AH99" s="30">
        <f t="shared" si="11"/>
        <v>1</v>
      </c>
      <c r="AI99" s="72">
        <f>COUNT(AI5:AI97)</f>
        <v>1</v>
      </c>
      <c r="AJ99" s="72">
        <f>COUNT(AJ5:AJ97)</f>
        <v>7</v>
      </c>
      <c r="AK99" s="68">
        <f t="shared" ref="AK99:AM99" si="12">COUNT(AK5:AK97)</f>
        <v>0</v>
      </c>
      <c r="AL99" s="68">
        <f t="shared" si="12"/>
        <v>0</v>
      </c>
      <c r="AM99" s="68">
        <f t="shared" si="12"/>
        <v>0</v>
      </c>
      <c r="AN99" s="72">
        <f t="shared" ref="AN99:AP99" si="13">COUNT(AN5:AN97)</f>
        <v>4</v>
      </c>
      <c r="AO99" s="30">
        <f t="shared" si="13"/>
        <v>8</v>
      </c>
      <c r="AP99" s="30">
        <f t="shared" si="13"/>
        <v>10</v>
      </c>
      <c r="AQ99" s="68">
        <f t="shared" ref="AQ99:AY99" si="14">COUNT(AQ5:AQ97)</f>
        <v>0</v>
      </c>
      <c r="AR99" s="74">
        <f t="shared" si="14"/>
        <v>2</v>
      </c>
      <c r="AS99" s="68">
        <f t="shared" si="14"/>
        <v>0</v>
      </c>
      <c r="AT99" s="30">
        <f t="shared" si="14"/>
        <v>2</v>
      </c>
      <c r="AU99" s="30">
        <f t="shared" si="14"/>
        <v>0</v>
      </c>
      <c r="AV99" s="30">
        <f t="shared" si="14"/>
        <v>6</v>
      </c>
      <c r="AW99" s="30">
        <f t="shared" si="14"/>
        <v>2</v>
      </c>
      <c r="AX99" s="30">
        <f t="shared" si="14"/>
        <v>1</v>
      </c>
      <c r="AY99" s="30">
        <f t="shared" si="14"/>
        <v>2</v>
      </c>
      <c r="AZ99" s="72">
        <f t="shared" ref="AZ99:BA99" si="15">COUNT(AZ5:AZ97)</f>
        <v>4</v>
      </c>
      <c r="BA99" s="72">
        <f t="shared" si="15"/>
        <v>2</v>
      </c>
    </row>
    <row r="100" spans="1:53" s="3" customFormat="1" ht="20.100000000000001" customHeight="1" x14ac:dyDescent="0.25">
      <c r="A100" s="51"/>
      <c r="B100" s="76"/>
      <c r="C100" s="40"/>
      <c r="D100" s="40"/>
      <c r="E100" s="40"/>
      <c r="F100" s="52"/>
      <c r="G100" s="50"/>
      <c r="H100" s="54"/>
      <c r="I100" s="44"/>
      <c r="J100" s="60"/>
      <c r="K100" s="63">
        <f>SUM(K99:L99)</f>
        <v>17</v>
      </c>
      <c r="L100" s="63"/>
      <c r="M100" s="63">
        <f>SUM(M99:O99)</f>
        <v>6</v>
      </c>
      <c r="N100" s="63"/>
      <c r="O100" s="63"/>
      <c r="P100" s="63"/>
      <c r="Q100" s="63"/>
      <c r="R100" s="63"/>
      <c r="S100" s="63"/>
      <c r="T100" s="63"/>
      <c r="U100" s="63"/>
      <c r="V100" s="63"/>
      <c r="W100" s="66">
        <f>SUM(W99:X99)</f>
        <v>8</v>
      </c>
      <c r="X100" s="67"/>
      <c r="Y100" s="69"/>
      <c r="Z100" s="66">
        <f>SUM(Z99:AA99)</f>
        <v>16</v>
      </c>
      <c r="AA100" s="67"/>
      <c r="AB100" s="66">
        <f>SUM(AB99:AC99)</f>
        <v>4</v>
      </c>
      <c r="AC100" s="67"/>
      <c r="AD100" s="66">
        <f>SUM(AD99:AF99)</f>
        <v>13</v>
      </c>
      <c r="AE100" s="71"/>
      <c r="AF100" s="67"/>
      <c r="AG100" s="66">
        <f>SUM(AG99:AH99)</f>
        <v>2</v>
      </c>
      <c r="AH100" s="67"/>
      <c r="AI100" s="73"/>
      <c r="AJ100" s="73"/>
      <c r="AK100" s="69"/>
      <c r="AL100" s="69"/>
      <c r="AM100" s="69"/>
      <c r="AN100" s="73"/>
      <c r="AO100" s="66">
        <f>SUM(AO99:AP99)</f>
        <v>18</v>
      </c>
      <c r="AP100" s="67"/>
      <c r="AQ100" s="69"/>
      <c r="AR100" s="75"/>
      <c r="AS100" s="69"/>
      <c r="AT100" s="66">
        <f>SUM(AT99:AU99)</f>
        <v>2</v>
      </c>
      <c r="AU100" s="67"/>
      <c r="AV100" s="66">
        <f>SUM(AV99:AW99)</f>
        <v>8</v>
      </c>
      <c r="AW100" s="67"/>
      <c r="AX100" s="66">
        <f>SUM(AX99:AY99)</f>
        <v>3</v>
      </c>
      <c r="AY100" s="67"/>
      <c r="AZ100" s="73"/>
      <c r="BA100" s="73"/>
    </row>
    <row r="101" spans="1:53" s="10" customFormat="1" ht="20.100000000000001" customHeight="1" x14ac:dyDescent="0.25">
      <c r="A101" s="10" t="s">
        <v>1</v>
      </c>
      <c r="B101" s="25">
        <f>COUNTIF(B5:B97,"&lt;&gt;0")</f>
        <v>53</v>
      </c>
      <c r="C101" s="10">
        <f>COUNT(C5:C97)</f>
        <v>31</v>
      </c>
      <c r="D101" s="10">
        <f>COUNT(D5:D97)</f>
        <v>4</v>
      </c>
      <c r="E101" s="10">
        <f>COUNT(E5:E97)</f>
        <v>0</v>
      </c>
      <c r="F101" s="10">
        <f>COUNTIF(F5:F97,"&lt;&gt;0")</f>
        <v>70</v>
      </c>
      <c r="G101" s="10">
        <f>COUNT(G5:G97)</f>
        <v>56</v>
      </c>
      <c r="H101" s="10">
        <f>COUNTIF(H5:H97,"&lt;&gt;0")</f>
        <v>51</v>
      </c>
      <c r="I101" s="10">
        <f>COUNTIF(I5:I97,"&lt;&gt;0")</f>
        <v>51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38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38"/>
      <c r="AL101" s="38"/>
      <c r="AM101" s="38"/>
      <c r="AN101" s="25"/>
      <c r="AO101" s="25"/>
      <c r="AP101" s="25"/>
      <c r="AQ101" s="38"/>
      <c r="AR101" s="25"/>
      <c r="AS101" s="38"/>
      <c r="AT101" s="25"/>
      <c r="AU101" s="25"/>
      <c r="AV101" s="25"/>
      <c r="AW101" s="25"/>
      <c r="AX101" s="25"/>
      <c r="AY101" s="25"/>
      <c r="AZ101" s="25"/>
      <c r="BA101" s="25"/>
    </row>
    <row r="102" spans="1:53" x14ac:dyDescent="0.25">
      <c r="H102" s="2"/>
    </row>
  </sheetData>
  <mergeCells count="60">
    <mergeCell ref="BA99:BA100"/>
    <mergeCell ref="AV3:AW3"/>
    <mergeCell ref="AV100:AW100"/>
    <mergeCell ref="AX3:AY3"/>
    <mergeCell ref="AZ99:AZ100"/>
    <mergeCell ref="AX100:AY100"/>
    <mergeCell ref="AT3:AU3"/>
    <mergeCell ref="AQ99:AQ100"/>
    <mergeCell ref="AR99:AR100"/>
    <mergeCell ref="AS99:AS100"/>
    <mergeCell ref="AT100:AU100"/>
    <mergeCell ref="AJ99:AJ100"/>
    <mergeCell ref="AK99:AK100"/>
    <mergeCell ref="AL99:AL100"/>
    <mergeCell ref="AM99:AM100"/>
    <mergeCell ref="AO3:AP3"/>
    <mergeCell ref="AN99:AN100"/>
    <mergeCell ref="AO100:AP100"/>
    <mergeCell ref="AD3:AF3"/>
    <mergeCell ref="AD100:AF100"/>
    <mergeCell ref="AG3:AH3"/>
    <mergeCell ref="AG100:AH100"/>
    <mergeCell ref="AI99:AI100"/>
    <mergeCell ref="Z3:AA3"/>
    <mergeCell ref="Y99:Y100"/>
    <mergeCell ref="Z100:AA100"/>
    <mergeCell ref="AB3:AC3"/>
    <mergeCell ref="AB100:AC100"/>
    <mergeCell ref="S99:S100"/>
    <mergeCell ref="T99:T100"/>
    <mergeCell ref="U99:U100"/>
    <mergeCell ref="V99:V100"/>
    <mergeCell ref="W3:X3"/>
    <mergeCell ref="W100:X100"/>
    <mergeCell ref="M3:O3"/>
    <mergeCell ref="M100:O100"/>
    <mergeCell ref="P99:P100"/>
    <mergeCell ref="Q99:Q100"/>
    <mergeCell ref="R99:R100"/>
    <mergeCell ref="D3:D4"/>
    <mergeCell ref="D99:D100"/>
    <mergeCell ref="J99:J100"/>
    <mergeCell ref="K3:L3"/>
    <mergeCell ref="K100:L100"/>
    <mergeCell ref="C3:C4"/>
    <mergeCell ref="C99:C100"/>
    <mergeCell ref="A3:A4"/>
    <mergeCell ref="I99:I100"/>
    <mergeCell ref="F3:F4"/>
    <mergeCell ref="G3:G4"/>
    <mergeCell ref="G99:G100"/>
    <mergeCell ref="A99:A100"/>
    <mergeCell ref="F99:F100"/>
    <mergeCell ref="H99:H100"/>
    <mergeCell ref="I3:I4"/>
    <mergeCell ref="B3:B4"/>
    <mergeCell ref="B99:B100"/>
    <mergeCell ref="E3:E4"/>
    <mergeCell ref="E99:E100"/>
    <mergeCell ref="H3:H4"/>
  </mergeCells>
  <phoneticPr fontId="1" type="noConversion"/>
  <pageMargins left="0.118110236220472" right="0.118110236220472" top="0.15748031496063" bottom="0.15748031496063" header="0.118110236220472" footer="0.31496062992126"/>
  <pageSetup paperSize="9" scale="41" fitToWidth="2" fitToHeight="2" orientation="landscape" r:id="rId1"/>
  <colBreaks count="1" manualBreakCount="1">
    <brk id="29" max="99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17-18</vt:lpstr>
      <vt:lpstr>'17-18'!Afdrukbereik</vt:lpstr>
      <vt:lpstr>'17-18'!Afdruktitels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Windows-gebruiker</cp:lastModifiedBy>
  <cp:lastPrinted>2020-02-20T20:37:41Z</cp:lastPrinted>
  <dcterms:created xsi:type="dcterms:W3CDTF">2011-07-28T07:36:00Z</dcterms:created>
  <dcterms:modified xsi:type="dcterms:W3CDTF">2020-02-20T20:38:17Z</dcterms:modified>
</cp:coreProperties>
</file>