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0995"/>
  </bookViews>
  <sheets>
    <sheet name="16-17" sheetId="1" r:id="rId1"/>
  </sheets>
  <definedNames>
    <definedName name="_xlnm._FilterDatabase" localSheetId="0" hidden="1">'16-17'!$A$3:$N$95</definedName>
    <definedName name="_xlnm.Print_Area" localSheetId="0">'16-17'!$A$1:$BV$100</definedName>
    <definedName name="_xlnm.Print_Titles" localSheetId="0">'16-17'!$A:$A,'16-17'!$1:$4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1" l="1"/>
  <c r="D99" i="1"/>
  <c r="E99" i="1"/>
  <c r="F99" i="1"/>
  <c r="C97" i="1"/>
  <c r="D97" i="1"/>
  <c r="E97" i="1"/>
  <c r="F97" i="1"/>
  <c r="H22" i="1"/>
  <c r="H58" i="1"/>
  <c r="H47" i="1"/>
  <c r="H9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5" i="1"/>
  <c r="D52" i="1"/>
  <c r="D20" i="1"/>
  <c r="D28" i="1"/>
  <c r="M6" i="1"/>
  <c r="I6" i="1"/>
  <c r="M7" i="1"/>
  <c r="I7" i="1"/>
  <c r="M8" i="1"/>
  <c r="I8" i="1"/>
  <c r="M9" i="1"/>
  <c r="I9" i="1"/>
  <c r="M10" i="1"/>
  <c r="I10" i="1"/>
  <c r="M11" i="1"/>
  <c r="I11" i="1"/>
  <c r="M12" i="1"/>
  <c r="I12" i="1"/>
  <c r="M13" i="1"/>
  <c r="I13" i="1"/>
  <c r="M14" i="1"/>
  <c r="I14" i="1"/>
  <c r="M15" i="1"/>
  <c r="I15" i="1"/>
  <c r="M16" i="1"/>
  <c r="I16" i="1"/>
  <c r="M17" i="1"/>
  <c r="I17" i="1"/>
  <c r="M18" i="1"/>
  <c r="I18" i="1"/>
  <c r="M19" i="1"/>
  <c r="I19" i="1"/>
  <c r="M20" i="1"/>
  <c r="I20" i="1"/>
  <c r="M21" i="1"/>
  <c r="I21" i="1"/>
  <c r="M22" i="1"/>
  <c r="I22" i="1"/>
  <c r="M23" i="1"/>
  <c r="I23" i="1"/>
  <c r="M24" i="1"/>
  <c r="I24" i="1"/>
  <c r="M25" i="1"/>
  <c r="I25" i="1"/>
  <c r="M26" i="1"/>
  <c r="I26" i="1"/>
  <c r="M27" i="1"/>
  <c r="I27" i="1"/>
  <c r="M28" i="1"/>
  <c r="I28" i="1"/>
  <c r="M29" i="1"/>
  <c r="I29" i="1"/>
  <c r="M30" i="1"/>
  <c r="I30" i="1"/>
  <c r="M31" i="1"/>
  <c r="I31" i="1"/>
  <c r="M32" i="1"/>
  <c r="I32" i="1"/>
  <c r="M33" i="1"/>
  <c r="I33" i="1"/>
  <c r="M34" i="1"/>
  <c r="I34" i="1"/>
  <c r="M35" i="1"/>
  <c r="I35" i="1"/>
  <c r="M36" i="1"/>
  <c r="I36" i="1"/>
  <c r="M37" i="1"/>
  <c r="I37" i="1"/>
  <c r="M38" i="1"/>
  <c r="I38" i="1"/>
  <c r="M39" i="1"/>
  <c r="I39" i="1"/>
  <c r="M40" i="1"/>
  <c r="I40" i="1"/>
  <c r="M41" i="1"/>
  <c r="I41" i="1"/>
  <c r="M42" i="1"/>
  <c r="I42" i="1"/>
  <c r="M43" i="1"/>
  <c r="I43" i="1"/>
  <c r="M44" i="1"/>
  <c r="I44" i="1"/>
  <c r="M45" i="1"/>
  <c r="I45" i="1"/>
  <c r="M46" i="1"/>
  <c r="I46" i="1"/>
  <c r="M47" i="1"/>
  <c r="I47" i="1"/>
  <c r="M48" i="1"/>
  <c r="I48" i="1"/>
  <c r="M49" i="1"/>
  <c r="I49" i="1"/>
  <c r="M50" i="1"/>
  <c r="I50" i="1"/>
  <c r="M51" i="1"/>
  <c r="I51" i="1"/>
  <c r="M52" i="1"/>
  <c r="I52" i="1"/>
  <c r="M53" i="1"/>
  <c r="I53" i="1"/>
  <c r="M54" i="1"/>
  <c r="I54" i="1"/>
  <c r="M55" i="1"/>
  <c r="I55" i="1"/>
  <c r="M56" i="1"/>
  <c r="I56" i="1"/>
  <c r="M57" i="1"/>
  <c r="I57" i="1"/>
  <c r="M58" i="1"/>
  <c r="I58" i="1"/>
  <c r="M59" i="1"/>
  <c r="I59" i="1"/>
  <c r="M60" i="1"/>
  <c r="I60" i="1"/>
  <c r="M61" i="1"/>
  <c r="I61" i="1"/>
  <c r="M62" i="1"/>
  <c r="I62" i="1"/>
  <c r="M63" i="1"/>
  <c r="I63" i="1"/>
  <c r="M64" i="1"/>
  <c r="I64" i="1"/>
  <c r="M65" i="1"/>
  <c r="I65" i="1"/>
  <c r="M66" i="1"/>
  <c r="I66" i="1"/>
  <c r="M67" i="1"/>
  <c r="I67" i="1"/>
  <c r="M68" i="1"/>
  <c r="I68" i="1"/>
  <c r="M69" i="1"/>
  <c r="I69" i="1"/>
  <c r="M70" i="1"/>
  <c r="I70" i="1"/>
  <c r="M71" i="1"/>
  <c r="I71" i="1"/>
  <c r="M72" i="1"/>
  <c r="I72" i="1"/>
  <c r="M73" i="1"/>
  <c r="I73" i="1"/>
  <c r="M74" i="1"/>
  <c r="I74" i="1"/>
  <c r="M75" i="1"/>
  <c r="I75" i="1"/>
  <c r="M76" i="1"/>
  <c r="I76" i="1"/>
  <c r="M77" i="1"/>
  <c r="I77" i="1"/>
  <c r="M78" i="1"/>
  <c r="I78" i="1"/>
  <c r="M79" i="1"/>
  <c r="I79" i="1"/>
  <c r="M80" i="1"/>
  <c r="I80" i="1"/>
  <c r="M81" i="1"/>
  <c r="I81" i="1"/>
  <c r="M82" i="1"/>
  <c r="I82" i="1"/>
  <c r="M83" i="1"/>
  <c r="I83" i="1"/>
  <c r="M84" i="1"/>
  <c r="I84" i="1"/>
  <c r="M85" i="1"/>
  <c r="I85" i="1"/>
  <c r="M86" i="1"/>
  <c r="I86" i="1"/>
  <c r="M87" i="1"/>
  <c r="I87" i="1"/>
  <c r="M88" i="1"/>
  <c r="I88" i="1"/>
  <c r="M89" i="1"/>
  <c r="I89" i="1"/>
  <c r="M90" i="1"/>
  <c r="I90" i="1"/>
  <c r="M91" i="1"/>
  <c r="I91" i="1"/>
  <c r="M92" i="1"/>
  <c r="I92" i="1"/>
  <c r="M93" i="1"/>
  <c r="I93" i="1"/>
  <c r="M94" i="1"/>
  <c r="I94" i="1"/>
  <c r="M95" i="1"/>
  <c r="I95" i="1"/>
  <c r="M5" i="1"/>
  <c r="I5" i="1"/>
  <c r="B97" i="1"/>
  <c r="G99" i="1"/>
  <c r="G97" i="1"/>
  <c r="B99" i="1"/>
  <c r="H99" i="1"/>
  <c r="I97" i="1"/>
  <c r="BU97" i="1"/>
  <c r="L5" i="1"/>
  <c r="BT97" i="1"/>
  <c r="BS97" i="1"/>
  <c r="BS98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BR97" i="1"/>
  <c r="BQ97" i="1"/>
  <c r="BP97" i="1"/>
  <c r="BP98" i="1"/>
  <c r="BN97" i="1"/>
  <c r="BO97" i="1"/>
  <c r="BN98" i="1"/>
  <c r="BL97" i="1"/>
  <c r="BM97" i="1"/>
  <c r="BL98" i="1"/>
  <c r="BK97" i="1"/>
  <c r="BI97" i="1"/>
  <c r="BJ97" i="1"/>
  <c r="BI98" i="1"/>
  <c r="BG97" i="1"/>
  <c r="BH97" i="1"/>
  <c r="BF97" i="1"/>
  <c r="BE97" i="1"/>
  <c r="BD97" i="1"/>
  <c r="AZ97" i="1"/>
  <c r="BA97" i="1"/>
  <c r="BB97" i="1"/>
  <c r="BC97" i="1"/>
  <c r="AZ98" i="1"/>
  <c r="AX97" i="1"/>
  <c r="AY97" i="1"/>
  <c r="AX98" i="1"/>
  <c r="K97" i="1"/>
  <c r="AU97" i="1"/>
  <c r="AW97" i="1"/>
  <c r="AV97" i="1"/>
  <c r="AV98" i="1"/>
  <c r="AO97" i="1"/>
  <c r="AP97" i="1"/>
  <c r="AO98" i="1"/>
  <c r="AT97" i="1"/>
  <c r="AS97" i="1"/>
  <c r="AR97" i="1"/>
  <c r="AQ97" i="1"/>
  <c r="AQ98" i="1"/>
  <c r="AN97" i="1"/>
  <c r="AM97" i="1"/>
  <c r="AM98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AA98" i="1"/>
  <c r="Z97" i="1"/>
  <c r="Y97" i="1"/>
  <c r="X97" i="1"/>
  <c r="W97" i="1"/>
  <c r="V97" i="1"/>
  <c r="U97" i="1"/>
  <c r="T97" i="1"/>
  <c r="S97" i="1"/>
  <c r="R97" i="1"/>
  <c r="Q97" i="1"/>
  <c r="P97" i="1"/>
  <c r="O97" i="1"/>
  <c r="O98" i="1"/>
  <c r="N97" i="1"/>
  <c r="J99" i="1"/>
  <c r="AF98" i="1"/>
  <c r="I99" i="1"/>
  <c r="V98" i="1"/>
  <c r="M99" i="1"/>
  <c r="L99" i="1"/>
  <c r="L97" i="1"/>
  <c r="M97" i="1"/>
  <c r="J97" i="1"/>
  <c r="K99" i="1"/>
</calcChain>
</file>

<file path=xl/comments1.xml><?xml version="1.0" encoding="utf-8"?>
<comments xmlns="http://schemas.openxmlformats.org/spreadsheetml/2006/main">
  <authors>
    <author>Windows-gebruiker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voor Karineke, 12 euro betaald</t>
        </r>
      </text>
    </comment>
  </commentList>
</comments>
</file>

<file path=xl/sharedStrings.xml><?xml version="1.0" encoding="utf-8"?>
<sst xmlns="http://schemas.openxmlformats.org/spreadsheetml/2006/main" count="204" uniqueCount="170">
  <si>
    <t>21km</t>
  </si>
  <si>
    <t>5km</t>
  </si>
  <si>
    <t>TOTAAL</t>
  </si>
  <si>
    <t>12km</t>
  </si>
  <si>
    <t>10km</t>
  </si>
  <si>
    <t>15km</t>
  </si>
  <si>
    <t>aantal personen</t>
  </si>
  <si>
    <t>7,6km</t>
  </si>
  <si>
    <t>9km</t>
  </si>
  <si>
    <t>42km</t>
  </si>
  <si>
    <t>ANTOINE Dominique</t>
  </si>
  <si>
    <t>BOER Cees</t>
  </si>
  <si>
    <t>BOLLÉ Nancy</t>
  </si>
  <si>
    <t>BRUGGEMANS Carla</t>
  </si>
  <si>
    <t>BULTYNCK Bernadette (BB)</t>
  </si>
  <si>
    <t>CALLEBAUT Luc</t>
  </si>
  <si>
    <t>CAMPOS DE ROJAS Gloria</t>
  </si>
  <si>
    <t>CLAES Pieter</t>
  </si>
  <si>
    <t>COLSON Peter</t>
  </si>
  <si>
    <t>COLSON Pieterjan</t>
  </si>
  <si>
    <t>CROMBEZ Ellen</t>
  </si>
  <si>
    <t>CROONENBORGHS Lynn</t>
  </si>
  <si>
    <t>DE KEERSMAEKER Steven</t>
  </si>
  <si>
    <t>DE MAESENEER Hugo</t>
  </si>
  <si>
    <t>DE MARS Dorien</t>
  </si>
  <si>
    <t>DE SMEDT Stefke</t>
  </si>
  <si>
    <t>DE VIDTS Wiske</t>
  </si>
  <si>
    <t>DECEUNINCK Ingrid (Inkepit)</t>
  </si>
  <si>
    <t>DESMEDT Bart</t>
  </si>
  <si>
    <t>DEWACHTER Léon</t>
  </si>
  <si>
    <t>DOCHERTY Gerry</t>
  </si>
  <si>
    <t>FORTON Francis</t>
  </si>
  <si>
    <t>GEYSELS Anya</t>
  </si>
  <si>
    <t>DE SCHOUWER Johan</t>
  </si>
  <si>
    <t>GELDOLF Caitlyn</t>
  </si>
  <si>
    <t>GELDOLF Domi</t>
  </si>
  <si>
    <t>GEYSELS Dany</t>
  </si>
  <si>
    <t>GELDOLF Malaurie</t>
  </si>
  <si>
    <t>GYSEN Lindsay</t>
  </si>
  <si>
    <t>HULBOJ Karine</t>
  </si>
  <si>
    <t>JANSSENS Goedele</t>
  </si>
  <si>
    <t>LALEMANT Dirk</t>
  </si>
  <si>
    <t>LATHOUWERS Sonia</t>
  </si>
  <si>
    <t>LENAERS Kristof</t>
  </si>
  <si>
    <t>LEUKEMANS Wim</t>
  </si>
  <si>
    <t>LOUNCKE Marina</t>
  </si>
  <si>
    <t>MARIVOET Stefaan</t>
  </si>
  <si>
    <t>MISSIAEN Inge</t>
  </si>
  <si>
    <t>MOYSON Isabelle</t>
  </si>
  <si>
    <t>MUYLDERMANS Bernadette</t>
  </si>
  <si>
    <t>OLAZABAL MJ</t>
  </si>
  <si>
    <t>PASQUES Frank</t>
  </si>
  <si>
    <t>PELICAEN Eduard</t>
  </si>
  <si>
    <t>PLAS Chantal</t>
  </si>
  <si>
    <t>PUTTEMANS Hilde</t>
  </si>
  <si>
    <t>ROBBERECHTS Ilse</t>
  </si>
  <si>
    <t>ROUSSEAU Geneviève</t>
  </si>
  <si>
    <t>SCHAERLAEKEN Reiner</t>
  </si>
  <si>
    <t>THOMAS Werner</t>
  </si>
  <si>
    <t>TUYTENS Brigitte</t>
  </si>
  <si>
    <t>VAN BLADEL Louis</t>
  </si>
  <si>
    <t>VAN CAMPENHOUT Nadine</t>
  </si>
  <si>
    <t>WYNS Patricia</t>
  </si>
  <si>
    <t>WINCKELMANS Els</t>
  </si>
  <si>
    <t>WELLENS Guido</t>
  </si>
  <si>
    <t>WAUTELET Jeanine</t>
  </si>
  <si>
    <t>VRIJDERS Evi</t>
  </si>
  <si>
    <t>VERBEKE Wim</t>
  </si>
  <si>
    <t>VERBIC Didier</t>
  </si>
  <si>
    <t>VANTHEMSCHE Ingrid</t>
  </si>
  <si>
    <t>VANHOVE Ariane</t>
  </si>
  <si>
    <t>VAN HOECK Annie</t>
  </si>
  <si>
    <t>VANDERMARLIERE Gudrun</t>
  </si>
  <si>
    <t>VANCRAENENDONCK Herman</t>
  </si>
  <si>
    <t>VAN HUMBEECK David</t>
  </si>
  <si>
    <t>VAN HERLE Ludo</t>
  </si>
  <si>
    <t>VAN DEN HOUTE Gerlinde</t>
  </si>
  <si>
    <t>VAN DUFFEL Greetje</t>
  </si>
  <si>
    <t>VAN GERWEN Herwig</t>
  </si>
  <si>
    <t>VAN CLEEMPUT Filip</t>
  </si>
  <si>
    <t>VAN MULDERS Willy</t>
  </si>
  <si>
    <t>VAN LAER Patrick</t>
  </si>
  <si>
    <t>SCHEERS Greet</t>
  </si>
  <si>
    <t>JACOBS Jean-Pierre</t>
  </si>
  <si>
    <t>JANSSEN Marjolein</t>
  </si>
  <si>
    <t>MERTENS Sandrine</t>
  </si>
  <si>
    <t>SEYNAEVE Isabelle</t>
  </si>
  <si>
    <t>SMEYERS Liesbet</t>
  </si>
  <si>
    <t>11km</t>
  </si>
  <si>
    <t>7km</t>
  </si>
  <si>
    <t>25km</t>
  </si>
  <si>
    <t>Meelopers Meise - Club criterium 01 sept 2016 - 31 aug 2017</t>
  </si>
  <si>
    <r>
      <rPr>
        <b/>
        <sz val="9"/>
        <color indexed="8"/>
        <rFont val="Tahoma"/>
        <family val="2"/>
      </rPr>
      <t>TOTAAL
aantal gelopen kilometers
per MM-lid</t>
    </r>
    <r>
      <rPr>
        <sz val="9"/>
        <color indexed="8"/>
        <rFont val="Tahoma"/>
        <family val="2"/>
      </rPr>
      <t xml:space="preserve">
(01 sept 2016 - 
31 aug 2017)</t>
    </r>
  </si>
  <si>
    <r>
      <t xml:space="preserve">TOTAAL
aantal deelnames aan
criterium-joggings
per MM-lid
</t>
    </r>
    <r>
      <rPr>
        <sz val="9"/>
        <color indexed="8"/>
        <rFont val="Tahoma"/>
        <family val="2"/>
      </rPr>
      <t>(01 sept 2016 - 
31 aug 2017)</t>
    </r>
  </si>
  <si>
    <t>VERBESSELT Riet</t>
  </si>
  <si>
    <t>COLSON Frank</t>
  </si>
  <si>
    <t>DE BAETS Annick</t>
  </si>
  <si>
    <t>DE BREUCKER Filip</t>
  </si>
  <si>
    <t>DE RIDDER Hilde</t>
  </si>
  <si>
    <t>D'HAENE Arlette</t>
  </si>
  <si>
    <t>GIJSELS Danielle</t>
  </si>
  <si>
    <t>HERINCKX Marijke</t>
  </si>
  <si>
    <t>HUANG Heidi</t>
  </si>
  <si>
    <t>MESAUS Danny</t>
  </si>
  <si>
    <t>TRAVERS Filip</t>
  </si>
  <si>
    <t>VANHAUWE Johan</t>
  </si>
  <si>
    <t>DE RIDDER Willem (Mottigen Bever)</t>
  </si>
  <si>
    <t>zaterdag 3 september 2016
Volksstratenloop (kermis), Grimbergen</t>
  </si>
  <si>
    <t>zondag 11 september 2016
Molenloop, Malderen</t>
  </si>
  <si>
    <t>zaterdag 24 september 2016
Ecotrail, Brussel</t>
  </si>
  <si>
    <t>zondag 2 oktober 2016
Halve Marathon, Brussel</t>
  </si>
  <si>
    <t>zondag 9 oktober 2016
Dwars door Hasselt</t>
  </si>
  <si>
    <t>zondag 16 oktober 2016
Natuurloop, Meerdaalwoud, Sint-Joris-Weert</t>
  </si>
  <si>
    <t>zondag 23 oktober 2016
3-Provinciënloop, Malderen</t>
  </si>
  <si>
    <t>zondag 23 oktober 2016
Run &amp; Trail, Ardennen</t>
  </si>
  <si>
    <t>vrijdag 11 november 2016
11.11.11 jogging, Vossem</t>
  </si>
  <si>
    <t>zondag 13 november 2016
Neptunus Run, Lombardsijde</t>
  </si>
  <si>
    <t>zondag 20 november 2016
Marathon, Valencia</t>
  </si>
  <si>
    <t>zondag 4 december 2016
AXA Foulées Hivernales</t>
  </si>
  <si>
    <t>?</t>
  </si>
  <si>
    <t>zondag 18 december 2016
Eindejaarsjogging, Kampenhout</t>
  </si>
  <si>
    <t>zondag 18 december 2016
Warmathon, Brussel</t>
  </si>
  <si>
    <t>22,5km</t>
  </si>
  <si>
    <t>7,5km</t>
  </si>
  <si>
    <t>maandag 26 december 2016
Eindejaarscorrida, Leuven</t>
  </si>
  <si>
    <t>zaterdag 21 januari 2017
Relais Givrés, Neder-over-Heembeek</t>
  </si>
  <si>
    <t>zondag 29 januari 2017
Meerdaalwoud-trail, Bierbeek</t>
  </si>
  <si>
    <t>14km</t>
  </si>
  <si>
    <t>zondag 5 februari 2017
Winterjogging, Hofstade (Zemst)</t>
  </si>
  <si>
    <t>zondag 12 maart 2017
SMS-jogging, Meise</t>
  </si>
  <si>
    <t>zondag 29 maart 2017
Pegasusloop, Londerzeel</t>
  </si>
  <si>
    <t>zondag 2 april 2017
Lentejogging Winksele</t>
  </si>
  <si>
    <r>
      <t xml:space="preserve">MM-Eetfestijn
</t>
    </r>
    <r>
      <rPr>
        <sz val="9"/>
        <color indexed="8"/>
        <rFont val="Tahoma"/>
        <family val="2"/>
      </rPr>
      <t>(voorbereiding op 17/02/2017 + eetfestijn op 18/02/2017)</t>
    </r>
  </si>
  <si>
    <r>
      <t xml:space="preserve">Plantentuin-jogging 
</t>
    </r>
    <r>
      <rPr>
        <sz val="9"/>
        <color indexed="8"/>
        <rFont val="Tahoma"/>
        <family val="2"/>
      </rPr>
      <t>(voorbereiding op zaterdag 13 mei 2017 
+ PT-jogging op zondag 14/05/2017)</t>
    </r>
  </si>
  <si>
    <t>zaterdag 15 april 2017
Marathon Zeeuws-Vlaanderen</t>
  </si>
  <si>
    <t>paasmaandag 17 april 2017
Natuurloop, Londerzeel</t>
  </si>
  <si>
    <t>4km</t>
  </si>
  <si>
    <t>8km</t>
  </si>
  <si>
    <t>zaterdag 22 april 2017
Hyacintenloop, Essenbeek</t>
  </si>
  <si>
    <t>Rossem Leeft  '1000 voor 1000' tvv KOTK
maandag 1 mei 2017</t>
  </si>
  <si>
    <t>20km</t>
  </si>
  <si>
    <t>zaterdag 20 mei 2017
"La Champenoise", France</t>
  </si>
  <si>
    <t>17km</t>
  </si>
  <si>
    <t>zondag 28 mei 2017
20kms Brussel</t>
  </si>
  <si>
    <t>zondag 4 juni 2017
Streekbierenloop, Opstal</t>
  </si>
  <si>
    <t>zondag 11 juni 2017
Jeezekesloop, Wezemaal</t>
  </si>
  <si>
    <t>zaterdag 17 juni 2017
Affligemloop</t>
  </si>
  <si>
    <t>zondag 18 juni 2017
Great Breweries Marathon &amp; 25km</t>
  </si>
  <si>
    <t>zaterdag 24 juni 2017
Natuurloop Opwijk</t>
  </si>
  <si>
    <t>zaterdag 15 juli 2017
Veldkantjogging, Grimbergen</t>
  </si>
  <si>
    <t>8,5km</t>
  </si>
  <si>
    <t>12,5km</t>
  </si>
  <si>
    <t>zondag 23 juni 2017
Kobbegem Jogging</t>
  </si>
  <si>
    <t>vrijdag 28 juli 2017
Solidariteitsloop, Kortenberg</t>
  </si>
  <si>
    <t>6km</t>
  </si>
  <si>
    <t>vrijdag 4 augustus 2017
Mutotoloop, Duisburg</t>
  </si>
  <si>
    <t>10,3km</t>
  </si>
  <si>
    <t>zondag 20 augustus 2017
Stratenloop, Wemmel</t>
  </si>
  <si>
    <t>vrijdag 25 augustus 2017
Voerhoekjogging, Vossem</t>
  </si>
  <si>
    <t>rondjes 
van 2km</t>
  </si>
  <si>
    <t>3,5km</t>
  </si>
  <si>
    <t>10,5km</t>
  </si>
  <si>
    <t>Gebruikte gespaarde criteriumpunten voor MM-kledij</t>
  </si>
  <si>
    <r>
      <t xml:space="preserve">TOTAAL
aantal gespaarde
criterium-punten
per MM-lid
</t>
    </r>
    <r>
      <rPr>
        <sz val="9"/>
        <color indexed="8"/>
        <rFont val="Tahoma"/>
        <family val="2"/>
      </rPr>
      <t>(01 sept 2016 - 
31 aug 2017)</t>
    </r>
  </si>
  <si>
    <t>Ontbijt @ The Boathouse, Heindonk (Hazewinkel)</t>
  </si>
  <si>
    <t>Gebruikte gespaarde criteriumpunten voor MM-PT loopshirt</t>
  </si>
  <si>
    <t>Gebruikte gespaarde criteriumpunten voor BBQ (test5km)</t>
  </si>
  <si>
    <r>
      <t xml:space="preserve">TOTAAL aantal overblijvende niet-gebruikte criteriumpunten per MM-lid </t>
    </r>
    <r>
      <rPr>
        <sz val="14"/>
        <color indexed="8"/>
        <rFont val="Tahoma"/>
        <family val="2"/>
      </rPr>
      <t xml:space="preserve">(seizoen 
2016-2017) - </t>
    </r>
    <r>
      <rPr>
        <b/>
        <sz val="14"/>
        <color rgb="FFFF0000"/>
        <rFont val="Tahoma"/>
        <family val="2"/>
      </rPr>
      <t>na aftrek van de reeds gebruikte punten</t>
    </r>
  </si>
  <si>
    <t>Gebruikte gespaarde criteriumpunten voorMemorial Van Damme (aug 2018)</t>
  </si>
  <si>
    <t>Gebruikte gespaarde criteriumpunten voor Clubfeest MM op 23/02/2018 in De Linde, Brixius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</si>
</sst>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Tahoma"/>
      <family val="2"/>
    </font>
    <font>
      <b/>
      <sz val="22"/>
      <color indexed="8"/>
      <name val="Tahoma"/>
      <family val="2"/>
    </font>
    <font>
      <sz val="9"/>
      <color theme="1"/>
      <name val="Tahoma"/>
      <family val="2"/>
    </font>
    <font>
      <sz val="22"/>
      <color theme="1"/>
      <name val="Tahoma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sz val="9"/>
      <color rgb="FFFF0000"/>
      <name val="Tahoma"/>
      <family val="2"/>
    </font>
    <font>
      <sz val="9"/>
      <name val="Tahoma"/>
      <family val="2"/>
    </font>
    <font>
      <b/>
      <sz val="14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  <family val="2"/>
    </font>
    <font>
      <b/>
      <sz val="18"/>
      <color indexed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right" vertical="center"/>
    </xf>
    <xf numFmtId="0" fontId="4" fillId="9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FF66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0"/>
  <sheetViews>
    <sheetView tabSelected="1" zoomScale="90" zoomScaleNormal="90" zoomScaleSheetLayoutView="80" zoomScalePageLayoutView="70" workbookViewId="0">
      <pane xSplit="13" ySplit="4" topLeftCell="N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ColWidth="9.140625" defaultRowHeight="11.25" x14ac:dyDescent="0.25"/>
  <cols>
    <col min="1" max="1" width="44.85546875" style="1" bestFit="1" customWidth="1"/>
    <col min="2" max="7" width="15.7109375" style="2" customWidth="1"/>
    <col min="8" max="8" width="27.140625" style="2" bestFit="1" customWidth="1"/>
    <col min="9" max="9" width="15.7109375" style="1" customWidth="1"/>
    <col min="10" max="11" width="8.7109375" style="1" customWidth="1"/>
    <col min="12" max="13" width="15.7109375" style="1" customWidth="1"/>
    <col min="14" max="14" width="9.140625" style="2" customWidth="1"/>
    <col min="15" max="16384" width="9.140625" style="1"/>
  </cols>
  <sheetData>
    <row r="1" spans="1:73" s="7" customFormat="1" ht="27" x14ac:dyDescent="0.25">
      <c r="A1" s="6" t="s">
        <v>91</v>
      </c>
      <c r="B1" s="28"/>
      <c r="C1" s="28"/>
      <c r="D1" s="28"/>
      <c r="E1" s="28"/>
      <c r="F1" s="28"/>
      <c r="G1" s="28"/>
      <c r="H1" s="28"/>
      <c r="N1" s="12"/>
    </row>
    <row r="3" spans="1:73" s="8" customFormat="1" ht="176.25" customHeight="1" x14ac:dyDescent="0.25">
      <c r="A3" s="42"/>
      <c r="B3" s="35" t="s">
        <v>162</v>
      </c>
      <c r="C3" s="35" t="s">
        <v>165</v>
      </c>
      <c r="D3" s="35" t="s">
        <v>169</v>
      </c>
      <c r="E3" s="35" t="s">
        <v>166</v>
      </c>
      <c r="F3" s="35" t="s">
        <v>168</v>
      </c>
      <c r="G3" s="35" t="s">
        <v>164</v>
      </c>
      <c r="H3" s="54" t="s">
        <v>167</v>
      </c>
      <c r="I3" s="46" t="s">
        <v>163</v>
      </c>
      <c r="J3" s="48" t="s">
        <v>132</v>
      </c>
      <c r="K3" s="48" t="s">
        <v>133</v>
      </c>
      <c r="L3" s="40" t="s">
        <v>92</v>
      </c>
      <c r="M3" s="56" t="s">
        <v>93</v>
      </c>
      <c r="N3" s="31" t="s">
        <v>107</v>
      </c>
      <c r="O3" s="38" t="s">
        <v>108</v>
      </c>
      <c r="P3" s="38"/>
      <c r="Q3" s="31" t="s">
        <v>109</v>
      </c>
      <c r="R3" s="31" t="s">
        <v>110</v>
      </c>
      <c r="S3" s="31" t="s">
        <v>111</v>
      </c>
      <c r="T3" s="31" t="s">
        <v>112</v>
      </c>
      <c r="U3" s="31" t="s">
        <v>113</v>
      </c>
      <c r="V3" s="38" t="s">
        <v>114</v>
      </c>
      <c r="W3" s="38"/>
      <c r="X3" s="38"/>
      <c r="Y3" s="38"/>
      <c r="Z3" s="31" t="s">
        <v>115</v>
      </c>
      <c r="AA3" s="38" t="s">
        <v>116</v>
      </c>
      <c r="AB3" s="38"/>
      <c r="AC3" s="31" t="s">
        <v>117</v>
      </c>
      <c r="AD3" s="31" t="s">
        <v>118</v>
      </c>
      <c r="AE3" s="31" t="s">
        <v>120</v>
      </c>
      <c r="AF3" s="38" t="s">
        <v>121</v>
      </c>
      <c r="AG3" s="38"/>
      <c r="AH3" s="38"/>
      <c r="AI3" s="38"/>
      <c r="AJ3" s="38"/>
      <c r="AK3" s="31" t="s">
        <v>124</v>
      </c>
      <c r="AL3" s="31" t="s">
        <v>125</v>
      </c>
      <c r="AM3" s="38" t="s">
        <v>126</v>
      </c>
      <c r="AN3" s="38"/>
      <c r="AO3" s="38" t="s">
        <v>128</v>
      </c>
      <c r="AP3" s="38"/>
      <c r="AQ3" s="38" t="s">
        <v>129</v>
      </c>
      <c r="AR3" s="38"/>
      <c r="AS3" s="31" t="s">
        <v>130</v>
      </c>
      <c r="AT3" s="31" t="s">
        <v>131</v>
      </c>
      <c r="AU3" s="31" t="s">
        <v>134</v>
      </c>
      <c r="AV3" s="38" t="s">
        <v>135</v>
      </c>
      <c r="AW3" s="38"/>
      <c r="AX3" s="38" t="s">
        <v>138</v>
      </c>
      <c r="AY3" s="38"/>
      <c r="AZ3" s="38" t="s">
        <v>139</v>
      </c>
      <c r="BA3" s="38"/>
      <c r="BB3" s="38"/>
      <c r="BC3" s="38"/>
      <c r="BD3" s="31" t="s">
        <v>141</v>
      </c>
      <c r="BE3" s="31" t="s">
        <v>143</v>
      </c>
      <c r="BF3" s="31" t="s">
        <v>144</v>
      </c>
      <c r="BG3" s="31" t="s">
        <v>145</v>
      </c>
      <c r="BH3" s="31" t="s">
        <v>146</v>
      </c>
      <c r="BI3" s="38" t="s">
        <v>147</v>
      </c>
      <c r="BJ3" s="38"/>
      <c r="BK3" s="31" t="s">
        <v>148</v>
      </c>
      <c r="BL3" s="38" t="s">
        <v>149</v>
      </c>
      <c r="BM3" s="38"/>
      <c r="BN3" s="38" t="s">
        <v>152</v>
      </c>
      <c r="BO3" s="38"/>
      <c r="BP3" s="38" t="s">
        <v>153</v>
      </c>
      <c r="BQ3" s="38"/>
      <c r="BR3" s="31" t="s">
        <v>155</v>
      </c>
      <c r="BS3" s="38" t="s">
        <v>157</v>
      </c>
      <c r="BT3" s="38"/>
      <c r="BU3" s="31" t="s">
        <v>158</v>
      </c>
    </row>
    <row r="4" spans="1:73" s="16" customFormat="1" ht="30" customHeight="1" thickBot="1" x14ac:dyDescent="0.3">
      <c r="A4" s="43"/>
      <c r="B4" s="36"/>
      <c r="C4" s="36"/>
      <c r="D4" s="36"/>
      <c r="E4" s="36"/>
      <c r="F4" s="36"/>
      <c r="G4" s="36"/>
      <c r="H4" s="55"/>
      <c r="I4" s="47"/>
      <c r="J4" s="49"/>
      <c r="K4" s="49"/>
      <c r="L4" s="41"/>
      <c r="M4" s="56"/>
      <c r="N4" s="15" t="s">
        <v>7</v>
      </c>
      <c r="O4" s="15" t="s">
        <v>8</v>
      </c>
      <c r="P4" s="15" t="s">
        <v>3</v>
      </c>
      <c r="Q4" s="15" t="s">
        <v>9</v>
      </c>
      <c r="R4" s="15" t="s">
        <v>0</v>
      </c>
      <c r="S4" s="15" t="s">
        <v>1</v>
      </c>
      <c r="T4" s="15" t="s">
        <v>89</v>
      </c>
      <c r="U4" s="15" t="s">
        <v>4</v>
      </c>
      <c r="V4" s="15" t="s">
        <v>89</v>
      </c>
      <c r="W4" s="15" t="s">
        <v>3</v>
      </c>
      <c r="X4" s="15" t="s">
        <v>5</v>
      </c>
      <c r="Y4" s="15" t="s">
        <v>90</v>
      </c>
      <c r="Z4" s="15" t="s">
        <v>88</v>
      </c>
      <c r="AA4" s="15" t="s">
        <v>1</v>
      </c>
      <c r="AB4" s="15" t="s">
        <v>4</v>
      </c>
      <c r="AC4" s="15" t="s">
        <v>9</v>
      </c>
      <c r="AD4" s="15" t="s">
        <v>119</v>
      </c>
      <c r="AE4" s="15" t="s">
        <v>119</v>
      </c>
      <c r="AF4" s="15" t="s">
        <v>90</v>
      </c>
      <c r="AG4" s="15" t="s">
        <v>122</v>
      </c>
      <c r="AH4" s="15" t="s">
        <v>5</v>
      </c>
      <c r="AI4" s="15" t="s">
        <v>4</v>
      </c>
      <c r="AJ4" s="15" t="s">
        <v>123</v>
      </c>
      <c r="AK4" s="15" t="s">
        <v>3</v>
      </c>
      <c r="AL4" s="15" t="s">
        <v>3</v>
      </c>
      <c r="AM4" s="15" t="s">
        <v>8</v>
      </c>
      <c r="AN4" s="15" t="s">
        <v>127</v>
      </c>
      <c r="AO4" s="15" t="s">
        <v>1</v>
      </c>
      <c r="AP4" s="15" t="s">
        <v>4</v>
      </c>
      <c r="AQ4" s="15" t="s">
        <v>123</v>
      </c>
      <c r="AR4" s="15" t="s">
        <v>5</v>
      </c>
      <c r="AS4" s="15" t="s">
        <v>119</v>
      </c>
      <c r="AT4" s="15" t="s">
        <v>1</v>
      </c>
      <c r="AU4" s="15" t="s">
        <v>9</v>
      </c>
      <c r="AV4" s="15" t="s">
        <v>136</v>
      </c>
      <c r="AW4" s="15" t="s">
        <v>137</v>
      </c>
      <c r="AX4" s="15" t="s">
        <v>123</v>
      </c>
      <c r="AY4" s="15" t="s">
        <v>127</v>
      </c>
      <c r="AZ4" s="15" t="s">
        <v>1</v>
      </c>
      <c r="BA4" s="15" t="s">
        <v>4</v>
      </c>
      <c r="BB4" s="15" t="s">
        <v>5</v>
      </c>
      <c r="BC4" s="15" t="s">
        <v>140</v>
      </c>
      <c r="BD4" s="15" t="s">
        <v>142</v>
      </c>
      <c r="BE4" s="15" t="s">
        <v>140</v>
      </c>
      <c r="BF4" s="27" t="s">
        <v>159</v>
      </c>
      <c r="BG4" s="15" t="s">
        <v>119</v>
      </c>
      <c r="BH4" s="15" t="s">
        <v>119</v>
      </c>
      <c r="BI4" s="15" t="s">
        <v>9</v>
      </c>
      <c r="BJ4" s="15" t="s">
        <v>90</v>
      </c>
      <c r="BK4" s="15" t="s">
        <v>119</v>
      </c>
      <c r="BL4" s="15" t="s">
        <v>150</v>
      </c>
      <c r="BM4" s="15" t="s">
        <v>151</v>
      </c>
      <c r="BN4" s="15" t="s">
        <v>1</v>
      </c>
      <c r="BO4" s="15" t="s">
        <v>5</v>
      </c>
      <c r="BP4" s="15" t="s">
        <v>154</v>
      </c>
      <c r="BQ4" s="15" t="s">
        <v>3</v>
      </c>
      <c r="BR4" s="15" t="s">
        <v>156</v>
      </c>
      <c r="BS4" s="15" t="s">
        <v>160</v>
      </c>
      <c r="BT4" s="15" t="s">
        <v>161</v>
      </c>
      <c r="BU4" s="15" t="s">
        <v>119</v>
      </c>
    </row>
    <row r="5" spans="1:73" s="3" customFormat="1" ht="21.95" customHeight="1" thickTop="1" x14ac:dyDescent="0.25">
      <c r="A5" s="11" t="s">
        <v>10</v>
      </c>
      <c r="B5" s="30"/>
      <c r="C5" s="30"/>
      <c r="D5" s="30"/>
      <c r="E5" s="30"/>
      <c r="F5" s="30"/>
      <c r="G5" s="30"/>
      <c r="H5" s="34">
        <f>I5-B5-G5-C5-E5-D5-F5</f>
        <v>1</v>
      </c>
      <c r="I5" s="13">
        <f>SUM(J5+K5+M5)</f>
        <v>1</v>
      </c>
      <c r="J5" s="10"/>
      <c r="K5" s="10"/>
      <c r="L5" s="9">
        <f t="shared" ref="L5:L36" si="0">SUM(N5:CG5)</f>
        <v>1</v>
      </c>
      <c r="M5" s="9">
        <f t="shared" ref="M5:M36" si="1">COUNT(N5:CG5)</f>
        <v>1</v>
      </c>
      <c r="N5" s="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25">
        <v>1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3" customFormat="1" ht="21.95" customHeight="1" x14ac:dyDescent="0.25">
      <c r="A6" s="11" t="s">
        <v>11</v>
      </c>
      <c r="B6" s="30"/>
      <c r="C6" s="30"/>
      <c r="D6" s="30">
        <v>15</v>
      </c>
      <c r="E6" s="30"/>
      <c r="F6" s="30"/>
      <c r="G6" s="30">
        <v>10</v>
      </c>
      <c r="H6" s="34">
        <f t="shared" ref="H6:H69" si="2">I6-B6-G6-C6-E6-D6-F6</f>
        <v>4</v>
      </c>
      <c r="I6" s="13">
        <f t="shared" ref="I6:I69" si="3">SUM(J6+K6+M6)</f>
        <v>29</v>
      </c>
      <c r="J6" s="10">
        <v>15</v>
      </c>
      <c r="K6" s="10">
        <v>10</v>
      </c>
      <c r="L6" s="9">
        <f t="shared" si="0"/>
        <v>36</v>
      </c>
      <c r="M6" s="9">
        <f t="shared" si="1"/>
        <v>4</v>
      </c>
      <c r="N6" s="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>
        <v>7.5</v>
      </c>
      <c r="AK6" s="33"/>
      <c r="AL6" s="33"/>
      <c r="AM6" s="33"/>
      <c r="AN6" s="33"/>
      <c r="AO6" s="33"/>
      <c r="AP6" s="33"/>
      <c r="AQ6" s="33">
        <v>7.5</v>
      </c>
      <c r="AR6" s="33"/>
      <c r="AS6" s="33"/>
      <c r="AT6" s="33"/>
      <c r="AU6" s="33"/>
      <c r="AV6" s="33">
        <v>4</v>
      </c>
      <c r="AW6" s="33"/>
      <c r="AX6" s="33"/>
      <c r="AY6" s="33"/>
      <c r="AZ6" s="33"/>
      <c r="BA6" s="33"/>
      <c r="BB6" s="33"/>
      <c r="BC6" s="33"/>
      <c r="BD6" s="33">
        <v>17</v>
      </c>
      <c r="BE6" s="33"/>
      <c r="BF6" s="25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3" customFormat="1" ht="21.95" customHeight="1" x14ac:dyDescent="0.25">
      <c r="A7" s="11" t="s">
        <v>12</v>
      </c>
      <c r="B7" s="30">
        <v>10</v>
      </c>
      <c r="C7" s="30"/>
      <c r="D7" s="30"/>
      <c r="E7" s="30"/>
      <c r="F7" s="30"/>
      <c r="G7" s="30">
        <v>3</v>
      </c>
      <c r="H7" s="34">
        <f t="shared" si="2"/>
        <v>0</v>
      </c>
      <c r="I7" s="13">
        <f t="shared" si="3"/>
        <v>13</v>
      </c>
      <c r="J7" s="10">
        <v>5</v>
      </c>
      <c r="K7" s="10">
        <v>5</v>
      </c>
      <c r="L7" s="9">
        <f t="shared" si="0"/>
        <v>37</v>
      </c>
      <c r="M7" s="9">
        <f t="shared" si="1"/>
        <v>3</v>
      </c>
      <c r="N7" s="4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>
        <v>10</v>
      </c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>
        <v>10</v>
      </c>
      <c r="BB7" s="33"/>
      <c r="BC7" s="33"/>
      <c r="BD7" s="33">
        <v>17</v>
      </c>
      <c r="BE7" s="33"/>
      <c r="BF7" s="25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3" customFormat="1" ht="21.95" customHeight="1" x14ac:dyDescent="0.25">
      <c r="A8" s="11" t="s">
        <v>13</v>
      </c>
      <c r="B8" s="30"/>
      <c r="C8" s="30"/>
      <c r="D8" s="30">
        <v>15</v>
      </c>
      <c r="E8" s="30"/>
      <c r="F8" s="30"/>
      <c r="G8" s="30">
        <v>10</v>
      </c>
      <c r="H8" s="34">
        <f t="shared" si="2"/>
        <v>0</v>
      </c>
      <c r="I8" s="13">
        <f t="shared" si="3"/>
        <v>25</v>
      </c>
      <c r="J8" s="10">
        <v>15</v>
      </c>
      <c r="K8" s="10">
        <v>10</v>
      </c>
      <c r="L8" s="9">
        <f t="shared" si="0"/>
        <v>0</v>
      </c>
      <c r="M8" s="9">
        <f t="shared" si="1"/>
        <v>0</v>
      </c>
      <c r="N8" s="4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25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3" customFormat="1" ht="21.95" customHeight="1" x14ac:dyDescent="0.25">
      <c r="A9" s="11" t="s">
        <v>14</v>
      </c>
      <c r="B9" s="30"/>
      <c r="C9" s="30">
        <v>5</v>
      </c>
      <c r="D9" s="30">
        <v>8</v>
      </c>
      <c r="E9" s="30"/>
      <c r="F9" s="30"/>
      <c r="G9" s="30"/>
      <c r="H9" s="34">
        <f t="shared" si="2"/>
        <v>0</v>
      </c>
      <c r="I9" s="13">
        <f t="shared" si="3"/>
        <v>13</v>
      </c>
      <c r="J9" s="10"/>
      <c r="K9" s="10">
        <v>5</v>
      </c>
      <c r="L9" s="9">
        <f t="shared" si="0"/>
        <v>125.3</v>
      </c>
      <c r="M9" s="9">
        <f t="shared" si="1"/>
        <v>8</v>
      </c>
      <c r="N9" s="4"/>
      <c r="O9" s="33"/>
      <c r="P9" s="33"/>
      <c r="Q9" s="33"/>
      <c r="R9" s="33">
        <v>21</v>
      </c>
      <c r="S9" s="33"/>
      <c r="T9" s="33"/>
      <c r="U9" s="33"/>
      <c r="V9" s="33"/>
      <c r="W9" s="33"/>
      <c r="X9" s="33">
        <v>15</v>
      </c>
      <c r="Y9" s="33"/>
      <c r="Z9" s="33">
        <v>11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>
        <v>20</v>
      </c>
      <c r="BF9" s="25"/>
      <c r="BG9" s="33"/>
      <c r="BH9" s="33"/>
      <c r="BI9" s="33"/>
      <c r="BJ9" s="33">
        <v>25</v>
      </c>
      <c r="BK9" s="33"/>
      <c r="BL9" s="33"/>
      <c r="BM9" s="33">
        <v>12.5</v>
      </c>
      <c r="BN9" s="33"/>
      <c r="BO9" s="33"/>
      <c r="BP9" s="33"/>
      <c r="BQ9" s="33"/>
      <c r="BR9" s="33">
        <v>10.3</v>
      </c>
      <c r="BS9" s="33"/>
      <c r="BT9" s="33">
        <v>10.5</v>
      </c>
      <c r="BU9" s="33"/>
    </row>
    <row r="10" spans="1:73" s="3" customFormat="1" ht="21.95" customHeight="1" x14ac:dyDescent="0.25">
      <c r="A10" s="11" t="s">
        <v>15</v>
      </c>
      <c r="B10" s="30"/>
      <c r="C10" s="30"/>
      <c r="D10" s="30"/>
      <c r="E10" s="30"/>
      <c r="F10" s="30"/>
      <c r="G10" s="30">
        <v>1</v>
      </c>
      <c r="H10" s="34">
        <f t="shared" si="2"/>
        <v>0</v>
      </c>
      <c r="I10" s="13">
        <f t="shared" si="3"/>
        <v>1</v>
      </c>
      <c r="J10" s="10"/>
      <c r="K10" s="10"/>
      <c r="L10" s="9">
        <f t="shared" si="0"/>
        <v>12.5</v>
      </c>
      <c r="M10" s="9">
        <f t="shared" si="1"/>
        <v>1</v>
      </c>
      <c r="N10" s="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25"/>
      <c r="BG10" s="33"/>
      <c r="BH10" s="33"/>
      <c r="BI10" s="33"/>
      <c r="BJ10" s="33"/>
      <c r="BK10" s="33"/>
      <c r="BL10" s="33"/>
      <c r="BM10" s="33">
        <v>12.5</v>
      </c>
      <c r="BN10" s="33"/>
      <c r="BO10" s="33"/>
      <c r="BP10" s="33"/>
      <c r="BQ10" s="33"/>
      <c r="BR10" s="33"/>
      <c r="BS10" s="33"/>
      <c r="BT10" s="33"/>
      <c r="BU10" s="33"/>
    </row>
    <row r="11" spans="1:73" s="3" customFormat="1" ht="21.95" customHeight="1" x14ac:dyDescent="0.25">
      <c r="A11" s="11" t="s">
        <v>16</v>
      </c>
      <c r="B11" s="30"/>
      <c r="C11" s="30"/>
      <c r="D11" s="30"/>
      <c r="E11" s="30"/>
      <c r="F11" s="30"/>
      <c r="G11" s="30"/>
      <c r="H11" s="34">
        <f t="shared" si="2"/>
        <v>0</v>
      </c>
      <c r="I11" s="13">
        <f t="shared" si="3"/>
        <v>0</v>
      </c>
      <c r="J11" s="10"/>
      <c r="K11" s="10"/>
      <c r="L11" s="9">
        <f t="shared" si="0"/>
        <v>0</v>
      </c>
      <c r="M11" s="9">
        <f t="shared" si="1"/>
        <v>0</v>
      </c>
      <c r="N11" s="4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25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:73" s="3" customFormat="1" ht="21.95" customHeight="1" x14ac:dyDescent="0.25">
      <c r="A12" s="11" t="s">
        <v>17</v>
      </c>
      <c r="B12" s="30">
        <v>7</v>
      </c>
      <c r="C12" s="30"/>
      <c r="D12" s="30">
        <v>8</v>
      </c>
      <c r="E12" s="30"/>
      <c r="F12" s="30"/>
      <c r="G12" s="30"/>
      <c r="H12" s="34">
        <f t="shared" si="2"/>
        <v>0</v>
      </c>
      <c r="I12" s="13">
        <f t="shared" si="3"/>
        <v>15</v>
      </c>
      <c r="J12" s="10">
        <v>5</v>
      </c>
      <c r="K12" s="10">
        <v>5</v>
      </c>
      <c r="L12" s="9">
        <f t="shared" si="0"/>
        <v>80</v>
      </c>
      <c r="M12" s="9">
        <f t="shared" si="1"/>
        <v>5</v>
      </c>
      <c r="N12" s="4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>
        <v>25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>
        <v>12</v>
      </c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>
        <v>8</v>
      </c>
      <c r="AX12" s="33"/>
      <c r="AY12" s="33"/>
      <c r="AZ12" s="33"/>
      <c r="BA12" s="33"/>
      <c r="BB12" s="33"/>
      <c r="BC12" s="33"/>
      <c r="BD12" s="33"/>
      <c r="BE12" s="33">
        <v>20</v>
      </c>
      <c r="BF12" s="25"/>
      <c r="BG12" s="33"/>
      <c r="BH12" s="33"/>
      <c r="BI12" s="33"/>
      <c r="BJ12" s="33"/>
      <c r="BK12" s="33"/>
      <c r="BL12" s="33"/>
      <c r="BM12" s="33"/>
      <c r="BN12" s="33"/>
      <c r="BO12" s="33">
        <v>15</v>
      </c>
      <c r="BP12" s="33"/>
      <c r="BQ12" s="33"/>
      <c r="BR12" s="33"/>
      <c r="BS12" s="33"/>
      <c r="BT12" s="33"/>
      <c r="BU12" s="33"/>
    </row>
    <row r="13" spans="1:73" s="3" customFormat="1" ht="21.95" customHeight="1" x14ac:dyDescent="0.25">
      <c r="A13" s="11" t="s">
        <v>95</v>
      </c>
      <c r="B13" s="30"/>
      <c r="C13" s="30"/>
      <c r="D13" s="30"/>
      <c r="E13" s="30"/>
      <c r="F13" s="30"/>
      <c r="G13" s="30"/>
      <c r="H13" s="34">
        <f t="shared" si="2"/>
        <v>0</v>
      </c>
      <c r="I13" s="13">
        <f t="shared" si="3"/>
        <v>0</v>
      </c>
      <c r="J13" s="10"/>
      <c r="K13" s="10"/>
      <c r="L13" s="9">
        <f t="shared" si="0"/>
        <v>0</v>
      </c>
      <c r="M13" s="9">
        <f t="shared" si="1"/>
        <v>0</v>
      </c>
      <c r="N13" s="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25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3" customFormat="1" ht="21.95" customHeight="1" x14ac:dyDescent="0.25">
      <c r="A14" s="11" t="s">
        <v>18</v>
      </c>
      <c r="B14" s="30"/>
      <c r="C14" s="30"/>
      <c r="D14" s="30"/>
      <c r="E14" s="30"/>
      <c r="F14" s="30"/>
      <c r="G14" s="30"/>
      <c r="H14" s="34">
        <f t="shared" si="2"/>
        <v>0</v>
      </c>
      <c r="I14" s="13">
        <f t="shared" si="3"/>
        <v>0</v>
      </c>
      <c r="J14" s="10"/>
      <c r="K14" s="10"/>
      <c r="L14" s="9">
        <f t="shared" si="0"/>
        <v>0</v>
      </c>
      <c r="M14" s="9">
        <f t="shared" si="1"/>
        <v>0</v>
      </c>
      <c r="N14" s="4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25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3" customFormat="1" ht="21.95" customHeight="1" x14ac:dyDescent="0.25">
      <c r="A15" s="11" t="s">
        <v>19</v>
      </c>
      <c r="B15" s="30"/>
      <c r="C15" s="30"/>
      <c r="D15" s="30">
        <v>8</v>
      </c>
      <c r="E15" s="30"/>
      <c r="F15" s="30"/>
      <c r="G15" s="30"/>
      <c r="H15" s="34">
        <f t="shared" si="2"/>
        <v>0</v>
      </c>
      <c r="I15" s="13">
        <f t="shared" si="3"/>
        <v>8</v>
      </c>
      <c r="J15" s="10"/>
      <c r="K15" s="10">
        <v>5</v>
      </c>
      <c r="L15" s="9">
        <f t="shared" si="0"/>
        <v>29</v>
      </c>
      <c r="M15" s="9">
        <f t="shared" si="1"/>
        <v>3</v>
      </c>
      <c r="N15" s="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>
        <v>10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>
        <v>14</v>
      </c>
      <c r="AZ15" s="33"/>
      <c r="BA15" s="33"/>
      <c r="BB15" s="33"/>
      <c r="BC15" s="33"/>
      <c r="BD15" s="33"/>
      <c r="BE15" s="33"/>
      <c r="BF15" s="25"/>
      <c r="BG15" s="33"/>
      <c r="BH15" s="33"/>
      <c r="BI15" s="33"/>
      <c r="BJ15" s="33"/>
      <c r="BK15" s="33"/>
      <c r="BL15" s="33"/>
      <c r="BM15" s="33"/>
      <c r="BN15" s="33">
        <v>5</v>
      </c>
      <c r="BO15" s="33"/>
      <c r="BP15" s="33"/>
      <c r="BQ15" s="33"/>
      <c r="BR15" s="33"/>
      <c r="BS15" s="33"/>
      <c r="BT15" s="33"/>
      <c r="BU15" s="33"/>
    </row>
    <row r="16" spans="1:73" s="3" customFormat="1" ht="21.95" customHeight="1" x14ac:dyDescent="0.25">
      <c r="A16" s="11" t="s">
        <v>20</v>
      </c>
      <c r="B16" s="30">
        <v>10</v>
      </c>
      <c r="C16" s="30">
        <v>5</v>
      </c>
      <c r="D16" s="30">
        <v>2</v>
      </c>
      <c r="E16" s="30">
        <v>10</v>
      </c>
      <c r="F16" s="30"/>
      <c r="G16" s="30">
        <v>10</v>
      </c>
      <c r="H16" s="34">
        <f t="shared" si="2"/>
        <v>0</v>
      </c>
      <c r="I16" s="13">
        <f t="shared" si="3"/>
        <v>37</v>
      </c>
      <c r="J16" s="10">
        <v>15</v>
      </c>
      <c r="K16" s="10">
        <v>10</v>
      </c>
      <c r="L16" s="9">
        <f t="shared" si="0"/>
        <v>106.5</v>
      </c>
      <c r="M16" s="9">
        <f t="shared" si="1"/>
        <v>12</v>
      </c>
      <c r="N16" s="4"/>
      <c r="O16" s="33"/>
      <c r="P16" s="33"/>
      <c r="Q16" s="33"/>
      <c r="R16" s="33"/>
      <c r="S16" s="33">
        <v>5</v>
      </c>
      <c r="T16" s="33">
        <v>7</v>
      </c>
      <c r="U16" s="33"/>
      <c r="V16" s="33">
        <v>7</v>
      </c>
      <c r="W16" s="33"/>
      <c r="X16" s="33"/>
      <c r="Y16" s="33"/>
      <c r="Z16" s="33"/>
      <c r="AA16" s="33"/>
      <c r="AB16" s="33">
        <v>10</v>
      </c>
      <c r="AC16" s="33"/>
      <c r="AD16" s="33"/>
      <c r="AE16" s="33"/>
      <c r="AF16" s="33"/>
      <c r="AG16" s="33"/>
      <c r="AH16" s="33"/>
      <c r="AI16" s="33">
        <v>10</v>
      </c>
      <c r="AJ16" s="33"/>
      <c r="AK16" s="33"/>
      <c r="AL16" s="33"/>
      <c r="AM16" s="33"/>
      <c r="AN16" s="33"/>
      <c r="AO16" s="33"/>
      <c r="AP16" s="33"/>
      <c r="AQ16" s="33">
        <v>7.5</v>
      </c>
      <c r="AR16" s="33"/>
      <c r="AS16" s="33"/>
      <c r="AT16" s="33">
        <v>5</v>
      </c>
      <c r="AU16" s="33"/>
      <c r="AV16" s="33"/>
      <c r="AW16" s="33">
        <v>8</v>
      </c>
      <c r="AX16" s="33"/>
      <c r="AY16" s="33">
        <v>14</v>
      </c>
      <c r="AZ16" s="33"/>
      <c r="BA16" s="33">
        <v>10</v>
      </c>
      <c r="BB16" s="33"/>
      <c r="BC16" s="33"/>
      <c r="BD16" s="33">
        <v>17</v>
      </c>
      <c r="BE16" s="33"/>
      <c r="BF16" s="25"/>
      <c r="BG16" s="33"/>
      <c r="BH16" s="33"/>
      <c r="BI16" s="33"/>
      <c r="BJ16" s="33"/>
      <c r="BK16" s="33"/>
      <c r="BL16" s="33"/>
      <c r="BM16" s="33"/>
      <c r="BN16" s="33"/>
      <c r="BO16" s="33"/>
      <c r="BP16" s="33">
        <v>6</v>
      </c>
      <c r="BQ16" s="33"/>
      <c r="BR16" s="33"/>
      <c r="BS16" s="33"/>
      <c r="BT16" s="33"/>
      <c r="BU16" s="33"/>
    </row>
    <row r="17" spans="1:73" s="3" customFormat="1" ht="21.95" customHeight="1" x14ac:dyDescent="0.25">
      <c r="A17" s="11" t="s">
        <v>21</v>
      </c>
      <c r="B17" s="30"/>
      <c r="C17" s="30">
        <v>5</v>
      </c>
      <c r="D17" s="30">
        <v>11</v>
      </c>
      <c r="E17" s="30"/>
      <c r="F17" s="30"/>
      <c r="G17" s="30">
        <v>10</v>
      </c>
      <c r="H17" s="34">
        <f t="shared" si="2"/>
        <v>0</v>
      </c>
      <c r="I17" s="13">
        <f t="shared" si="3"/>
        <v>26</v>
      </c>
      <c r="J17" s="10">
        <v>15</v>
      </c>
      <c r="K17" s="10">
        <v>10</v>
      </c>
      <c r="L17" s="9">
        <f t="shared" si="0"/>
        <v>7</v>
      </c>
      <c r="M17" s="9">
        <f t="shared" si="1"/>
        <v>1</v>
      </c>
      <c r="N17" s="4"/>
      <c r="O17" s="33"/>
      <c r="P17" s="33"/>
      <c r="Q17" s="33"/>
      <c r="R17" s="33"/>
      <c r="S17" s="33"/>
      <c r="T17" s="33">
        <v>7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25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3" customFormat="1" ht="21.95" customHeight="1" x14ac:dyDescent="0.25">
      <c r="A18" s="11" t="s">
        <v>96</v>
      </c>
      <c r="B18" s="30"/>
      <c r="C18" s="30"/>
      <c r="D18" s="30"/>
      <c r="E18" s="30"/>
      <c r="F18" s="30"/>
      <c r="G18" s="30"/>
      <c r="H18" s="34">
        <f t="shared" si="2"/>
        <v>0</v>
      </c>
      <c r="I18" s="13">
        <f t="shared" si="3"/>
        <v>0</v>
      </c>
      <c r="J18" s="10"/>
      <c r="K18" s="10"/>
      <c r="L18" s="9">
        <f t="shared" si="0"/>
        <v>0</v>
      </c>
      <c r="M18" s="9">
        <f t="shared" si="1"/>
        <v>0</v>
      </c>
      <c r="N18" s="4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25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3" customFormat="1" ht="21.95" customHeight="1" x14ac:dyDescent="0.25">
      <c r="A19" s="11" t="s">
        <v>97</v>
      </c>
      <c r="B19" s="30"/>
      <c r="C19" s="30"/>
      <c r="D19" s="30"/>
      <c r="E19" s="30"/>
      <c r="F19" s="30"/>
      <c r="G19" s="30"/>
      <c r="H19" s="34">
        <f t="shared" si="2"/>
        <v>0</v>
      </c>
      <c r="I19" s="13">
        <f t="shared" si="3"/>
        <v>0</v>
      </c>
      <c r="J19" s="10"/>
      <c r="K19" s="10"/>
      <c r="L19" s="9">
        <f t="shared" si="0"/>
        <v>0</v>
      </c>
      <c r="M19" s="9">
        <f t="shared" si="1"/>
        <v>0</v>
      </c>
      <c r="N19" s="4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25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3" customFormat="1" ht="21.95" customHeight="1" x14ac:dyDescent="0.25">
      <c r="A20" s="11" t="s">
        <v>22</v>
      </c>
      <c r="B20" s="30"/>
      <c r="C20" s="30"/>
      <c r="D20" s="30">
        <f>5+15</f>
        <v>20</v>
      </c>
      <c r="E20" s="30"/>
      <c r="F20" s="30"/>
      <c r="G20" s="30"/>
      <c r="H20" s="34">
        <f t="shared" si="2"/>
        <v>3</v>
      </c>
      <c r="I20" s="13">
        <f t="shared" si="3"/>
        <v>23</v>
      </c>
      <c r="J20" s="10">
        <v>10</v>
      </c>
      <c r="K20" s="10">
        <v>5</v>
      </c>
      <c r="L20" s="9">
        <f t="shared" si="0"/>
        <v>137</v>
      </c>
      <c r="M20" s="9">
        <f t="shared" si="1"/>
        <v>8</v>
      </c>
      <c r="N20" s="4"/>
      <c r="O20" s="33"/>
      <c r="P20" s="33">
        <v>12</v>
      </c>
      <c r="Q20" s="33"/>
      <c r="R20" s="33"/>
      <c r="S20" s="33"/>
      <c r="T20" s="33"/>
      <c r="U20" s="33">
        <v>10</v>
      </c>
      <c r="V20" s="33"/>
      <c r="W20" s="33"/>
      <c r="X20" s="33"/>
      <c r="Y20" s="33">
        <v>25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12</v>
      </c>
      <c r="AM20" s="33"/>
      <c r="AN20" s="33"/>
      <c r="AO20" s="33"/>
      <c r="AP20" s="33">
        <v>10</v>
      </c>
      <c r="AQ20" s="33"/>
      <c r="AR20" s="33"/>
      <c r="AS20" s="33"/>
      <c r="AT20" s="33"/>
      <c r="AU20" s="33">
        <v>42</v>
      </c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25">
        <v>1</v>
      </c>
      <c r="BG20" s="33"/>
      <c r="BH20" s="33"/>
      <c r="BI20" s="33"/>
      <c r="BJ20" s="33">
        <v>25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73" s="3" customFormat="1" ht="21.95" customHeight="1" x14ac:dyDescent="0.25">
      <c r="A21" s="11" t="s">
        <v>23</v>
      </c>
      <c r="B21" s="30"/>
      <c r="C21" s="30"/>
      <c r="D21" s="30"/>
      <c r="E21" s="30"/>
      <c r="F21" s="30"/>
      <c r="G21" s="30"/>
      <c r="H21" s="34">
        <f t="shared" si="2"/>
        <v>0</v>
      </c>
      <c r="I21" s="13">
        <f t="shared" si="3"/>
        <v>0</v>
      </c>
      <c r="J21" s="10"/>
      <c r="K21" s="10"/>
      <c r="L21" s="9">
        <f t="shared" si="0"/>
        <v>0</v>
      </c>
      <c r="M21" s="9">
        <f t="shared" si="1"/>
        <v>0</v>
      </c>
      <c r="N21" s="4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25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1:73" s="3" customFormat="1" ht="21.95" customHeight="1" x14ac:dyDescent="0.25">
      <c r="A22" s="11" t="s">
        <v>24</v>
      </c>
      <c r="B22" s="30"/>
      <c r="C22" s="30"/>
      <c r="D22" s="30"/>
      <c r="E22" s="30"/>
      <c r="F22" s="30">
        <v>10</v>
      </c>
      <c r="G22" s="30"/>
      <c r="H22" s="34">
        <f t="shared" si="2"/>
        <v>0</v>
      </c>
      <c r="I22" s="13">
        <f t="shared" si="3"/>
        <v>10</v>
      </c>
      <c r="J22" s="10">
        <v>5</v>
      </c>
      <c r="K22" s="10">
        <v>5</v>
      </c>
      <c r="L22" s="9">
        <f t="shared" si="0"/>
        <v>0</v>
      </c>
      <c r="M22" s="9">
        <f t="shared" si="1"/>
        <v>0</v>
      </c>
      <c r="N22" s="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25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3" customFormat="1" ht="21.95" customHeight="1" x14ac:dyDescent="0.25">
      <c r="A23" s="11" t="s">
        <v>98</v>
      </c>
      <c r="B23" s="30"/>
      <c r="C23" s="30"/>
      <c r="D23" s="30"/>
      <c r="E23" s="30"/>
      <c r="F23" s="30"/>
      <c r="G23" s="30"/>
      <c r="H23" s="34">
        <f t="shared" si="2"/>
        <v>0</v>
      </c>
      <c r="I23" s="13">
        <f t="shared" si="3"/>
        <v>0</v>
      </c>
      <c r="J23" s="10"/>
      <c r="K23" s="10"/>
      <c r="L23" s="9">
        <f t="shared" si="0"/>
        <v>0</v>
      </c>
      <c r="M23" s="9">
        <f t="shared" si="1"/>
        <v>0</v>
      </c>
      <c r="N23" s="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25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3" customFormat="1" ht="21.95" customHeight="1" x14ac:dyDescent="0.25">
      <c r="A24" s="11" t="s">
        <v>106</v>
      </c>
      <c r="B24" s="30"/>
      <c r="C24" s="30"/>
      <c r="D24" s="30"/>
      <c r="E24" s="30"/>
      <c r="F24" s="30"/>
      <c r="G24" s="30"/>
      <c r="H24" s="34">
        <f t="shared" si="2"/>
        <v>5</v>
      </c>
      <c r="I24" s="13">
        <f t="shared" si="3"/>
        <v>5</v>
      </c>
      <c r="J24" s="10">
        <v>5</v>
      </c>
      <c r="K24" s="10"/>
      <c r="L24" s="9">
        <f t="shared" si="0"/>
        <v>0</v>
      </c>
      <c r="M24" s="9">
        <f t="shared" si="1"/>
        <v>0</v>
      </c>
      <c r="N24" s="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25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3" customFormat="1" ht="21.95" customHeight="1" x14ac:dyDescent="0.25">
      <c r="A25" s="11" t="s">
        <v>33</v>
      </c>
      <c r="B25" s="30"/>
      <c r="C25" s="30"/>
      <c r="D25" s="30"/>
      <c r="E25" s="30"/>
      <c r="F25" s="30"/>
      <c r="G25" s="30"/>
      <c r="H25" s="34">
        <f t="shared" si="2"/>
        <v>1</v>
      </c>
      <c r="I25" s="13">
        <f t="shared" si="3"/>
        <v>1</v>
      </c>
      <c r="J25" s="10"/>
      <c r="K25" s="10"/>
      <c r="L25" s="9">
        <f t="shared" si="0"/>
        <v>5</v>
      </c>
      <c r="M25" s="9">
        <f t="shared" si="1"/>
        <v>1</v>
      </c>
      <c r="N25" s="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>
        <v>5</v>
      </c>
      <c r="BA25" s="33"/>
      <c r="BB25" s="33"/>
      <c r="BC25" s="33"/>
      <c r="BD25" s="33"/>
      <c r="BE25" s="33"/>
      <c r="BF25" s="25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3" customFormat="1" ht="21.95" customHeight="1" x14ac:dyDescent="0.25">
      <c r="A26" s="11" t="s">
        <v>25</v>
      </c>
      <c r="B26" s="30"/>
      <c r="C26" s="30"/>
      <c r="D26" s="30"/>
      <c r="E26" s="30"/>
      <c r="F26" s="30"/>
      <c r="G26" s="30"/>
      <c r="H26" s="34">
        <f t="shared" si="2"/>
        <v>10</v>
      </c>
      <c r="I26" s="13">
        <f t="shared" si="3"/>
        <v>10</v>
      </c>
      <c r="J26" s="10">
        <v>5</v>
      </c>
      <c r="K26" s="10">
        <v>5</v>
      </c>
      <c r="L26" s="9">
        <f t="shared" si="0"/>
        <v>0</v>
      </c>
      <c r="M26" s="9">
        <f t="shared" si="1"/>
        <v>0</v>
      </c>
      <c r="N26" s="4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25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3" customFormat="1" ht="21.95" customHeight="1" x14ac:dyDescent="0.25">
      <c r="A27" s="11" t="s">
        <v>26</v>
      </c>
      <c r="B27" s="30"/>
      <c r="C27" s="30"/>
      <c r="D27" s="30">
        <v>1</v>
      </c>
      <c r="E27" s="30">
        <v>10</v>
      </c>
      <c r="F27" s="30"/>
      <c r="G27" s="30">
        <v>10</v>
      </c>
      <c r="H27" s="34">
        <f t="shared" si="2"/>
        <v>0</v>
      </c>
      <c r="I27" s="13">
        <f t="shared" si="3"/>
        <v>21</v>
      </c>
      <c r="J27" s="10">
        <v>10</v>
      </c>
      <c r="K27" s="10">
        <v>10</v>
      </c>
      <c r="L27" s="9">
        <f t="shared" si="0"/>
        <v>5</v>
      </c>
      <c r="M27" s="9">
        <f t="shared" si="1"/>
        <v>1</v>
      </c>
      <c r="N27" s="4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>
        <v>5</v>
      </c>
      <c r="BA27" s="33"/>
      <c r="BB27" s="33"/>
      <c r="BC27" s="33"/>
      <c r="BD27" s="33"/>
      <c r="BE27" s="33"/>
      <c r="BF27" s="25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73" s="3" customFormat="1" ht="21.95" customHeight="1" x14ac:dyDescent="0.25">
      <c r="A28" s="11" t="s">
        <v>27</v>
      </c>
      <c r="B28" s="30"/>
      <c r="C28" s="30"/>
      <c r="D28" s="30">
        <f>2+12</f>
        <v>14</v>
      </c>
      <c r="E28" s="30"/>
      <c r="F28" s="30"/>
      <c r="G28" s="30"/>
      <c r="H28" s="34">
        <f t="shared" si="2"/>
        <v>0</v>
      </c>
      <c r="I28" s="13">
        <f t="shared" si="3"/>
        <v>14</v>
      </c>
      <c r="J28" s="10">
        <v>5</v>
      </c>
      <c r="K28" s="10">
        <v>5</v>
      </c>
      <c r="L28" s="9">
        <f t="shared" si="0"/>
        <v>23</v>
      </c>
      <c r="M28" s="9">
        <f t="shared" si="1"/>
        <v>4</v>
      </c>
      <c r="N28" s="4"/>
      <c r="O28" s="33"/>
      <c r="P28" s="33"/>
      <c r="Q28" s="33"/>
      <c r="R28" s="33"/>
      <c r="S28" s="33">
        <v>5</v>
      </c>
      <c r="T28" s="33"/>
      <c r="U28" s="33"/>
      <c r="V28" s="33">
        <v>7</v>
      </c>
      <c r="W28" s="33"/>
      <c r="X28" s="33"/>
      <c r="Y28" s="33"/>
      <c r="Z28" s="33"/>
      <c r="AA28" s="33"/>
      <c r="AB28" s="33">
        <v>10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25">
        <v>1</v>
      </c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1:73" s="3" customFormat="1" ht="21.95" customHeight="1" x14ac:dyDescent="0.25">
      <c r="A29" s="11" t="s">
        <v>28</v>
      </c>
      <c r="B29" s="30"/>
      <c r="C29" s="30"/>
      <c r="D29" s="30"/>
      <c r="E29" s="30"/>
      <c r="F29" s="30"/>
      <c r="G29" s="30"/>
      <c r="H29" s="34">
        <f t="shared" si="2"/>
        <v>8</v>
      </c>
      <c r="I29" s="13">
        <f t="shared" si="3"/>
        <v>8</v>
      </c>
      <c r="J29" s="10">
        <v>5</v>
      </c>
      <c r="K29" s="10"/>
      <c r="L29" s="9">
        <f t="shared" si="0"/>
        <v>59.5</v>
      </c>
      <c r="M29" s="9">
        <f t="shared" si="1"/>
        <v>3</v>
      </c>
      <c r="N29" s="4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>
        <v>22.5</v>
      </c>
      <c r="AH29" s="33"/>
      <c r="AI29" s="33"/>
      <c r="AJ29" s="33"/>
      <c r="AK29" s="33"/>
      <c r="AL29" s="33">
        <v>12</v>
      </c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25"/>
      <c r="BG29" s="33"/>
      <c r="BH29" s="33"/>
      <c r="BI29" s="33"/>
      <c r="BJ29" s="33">
        <v>25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3" customFormat="1" ht="21.95" customHeight="1" x14ac:dyDescent="0.25">
      <c r="A30" s="11" t="s">
        <v>29</v>
      </c>
      <c r="B30" s="30"/>
      <c r="C30" s="30"/>
      <c r="D30" s="30">
        <v>6</v>
      </c>
      <c r="E30" s="30"/>
      <c r="F30" s="30"/>
      <c r="G30" s="30"/>
      <c r="H30" s="34">
        <f t="shared" si="2"/>
        <v>0</v>
      </c>
      <c r="I30" s="13">
        <f t="shared" si="3"/>
        <v>6</v>
      </c>
      <c r="J30" s="10"/>
      <c r="K30" s="10">
        <v>5</v>
      </c>
      <c r="L30" s="9">
        <f t="shared" si="0"/>
        <v>15</v>
      </c>
      <c r="M30" s="9">
        <f t="shared" si="1"/>
        <v>1</v>
      </c>
      <c r="N30" s="4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>
        <v>15</v>
      </c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25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3" customFormat="1" ht="21.95" customHeight="1" x14ac:dyDescent="0.25">
      <c r="A31" s="11" t="s">
        <v>99</v>
      </c>
      <c r="B31" s="30"/>
      <c r="C31" s="30"/>
      <c r="D31" s="30"/>
      <c r="E31" s="30"/>
      <c r="F31" s="30"/>
      <c r="G31" s="30"/>
      <c r="H31" s="34">
        <f t="shared" si="2"/>
        <v>0</v>
      </c>
      <c r="I31" s="13">
        <f t="shared" si="3"/>
        <v>0</v>
      </c>
      <c r="J31" s="10"/>
      <c r="K31" s="10"/>
      <c r="L31" s="9">
        <f t="shared" si="0"/>
        <v>0</v>
      </c>
      <c r="M31" s="9">
        <f t="shared" si="1"/>
        <v>0</v>
      </c>
      <c r="N31" s="4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25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3" customFormat="1" ht="21.95" customHeight="1" x14ac:dyDescent="0.25">
      <c r="A32" s="11" t="s">
        <v>30</v>
      </c>
      <c r="B32" s="30">
        <v>10</v>
      </c>
      <c r="C32" s="30"/>
      <c r="D32" s="30"/>
      <c r="E32" s="30"/>
      <c r="F32" s="30"/>
      <c r="G32" s="30">
        <v>7</v>
      </c>
      <c r="H32" s="34">
        <f t="shared" si="2"/>
        <v>0</v>
      </c>
      <c r="I32" s="13">
        <f t="shared" si="3"/>
        <v>17</v>
      </c>
      <c r="J32" s="10">
        <v>5</v>
      </c>
      <c r="K32" s="10">
        <v>5</v>
      </c>
      <c r="L32" s="9">
        <f t="shared" si="0"/>
        <v>51.5</v>
      </c>
      <c r="M32" s="9">
        <f t="shared" si="1"/>
        <v>7</v>
      </c>
      <c r="N32" s="4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>
        <v>5</v>
      </c>
      <c r="AP32" s="33"/>
      <c r="AQ32" s="33">
        <v>7.5</v>
      </c>
      <c r="AR32" s="33"/>
      <c r="AS32" s="33"/>
      <c r="AT32" s="33">
        <v>5</v>
      </c>
      <c r="AU32" s="33"/>
      <c r="AV32" s="33"/>
      <c r="AW32" s="33">
        <v>8</v>
      </c>
      <c r="AX32" s="33">
        <v>7.5</v>
      </c>
      <c r="AY32" s="33"/>
      <c r="AZ32" s="33"/>
      <c r="BA32" s="33">
        <v>10</v>
      </c>
      <c r="BB32" s="33"/>
      <c r="BC32" s="33"/>
      <c r="BD32" s="33"/>
      <c r="BE32" s="33"/>
      <c r="BF32" s="25"/>
      <c r="BG32" s="33"/>
      <c r="BH32" s="33"/>
      <c r="BI32" s="33"/>
      <c r="BJ32" s="33"/>
      <c r="BK32" s="33"/>
      <c r="BL32" s="33">
        <v>8.5</v>
      </c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73" s="3" customFormat="1" ht="21.95" customHeight="1" x14ac:dyDescent="0.25">
      <c r="A33" s="11" t="s">
        <v>31</v>
      </c>
      <c r="B33" s="30"/>
      <c r="C33" s="30"/>
      <c r="D33" s="30"/>
      <c r="E33" s="30"/>
      <c r="F33" s="30"/>
      <c r="G33" s="30"/>
      <c r="H33" s="34">
        <f t="shared" si="2"/>
        <v>0</v>
      </c>
      <c r="I33" s="13">
        <f t="shared" si="3"/>
        <v>0</v>
      </c>
      <c r="J33" s="10"/>
      <c r="K33" s="10"/>
      <c r="L33" s="9">
        <f t="shared" si="0"/>
        <v>0</v>
      </c>
      <c r="M33" s="9">
        <f t="shared" si="1"/>
        <v>0</v>
      </c>
      <c r="N33" s="4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25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</row>
    <row r="34" spans="1:73" s="3" customFormat="1" ht="21.95" customHeight="1" x14ac:dyDescent="0.25">
      <c r="A34" s="11" t="s">
        <v>34</v>
      </c>
      <c r="B34" s="30"/>
      <c r="C34" s="30"/>
      <c r="D34" s="30"/>
      <c r="E34" s="30"/>
      <c r="F34" s="30"/>
      <c r="G34" s="30"/>
      <c r="H34" s="34">
        <f t="shared" si="2"/>
        <v>11</v>
      </c>
      <c r="I34" s="13">
        <f t="shared" si="3"/>
        <v>11</v>
      </c>
      <c r="J34" s="10">
        <v>5</v>
      </c>
      <c r="K34" s="10">
        <v>5</v>
      </c>
      <c r="L34" s="9">
        <f t="shared" si="0"/>
        <v>1</v>
      </c>
      <c r="M34" s="9">
        <f t="shared" si="1"/>
        <v>1</v>
      </c>
      <c r="N34" s="4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25">
        <v>1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</row>
    <row r="35" spans="1:73" s="3" customFormat="1" ht="21.95" customHeight="1" x14ac:dyDescent="0.25">
      <c r="A35" s="11" t="s">
        <v>35</v>
      </c>
      <c r="B35" s="30"/>
      <c r="C35" s="30"/>
      <c r="D35" s="30">
        <v>13</v>
      </c>
      <c r="E35" s="30"/>
      <c r="F35" s="30"/>
      <c r="G35" s="30"/>
      <c r="H35" s="34">
        <f t="shared" si="2"/>
        <v>0</v>
      </c>
      <c r="I35" s="13">
        <f t="shared" si="3"/>
        <v>13</v>
      </c>
      <c r="J35" s="10">
        <v>5</v>
      </c>
      <c r="K35" s="10">
        <v>5</v>
      </c>
      <c r="L35" s="9">
        <f t="shared" si="0"/>
        <v>24</v>
      </c>
      <c r="M35" s="9">
        <f t="shared" si="1"/>
        <v>3</v>
      </c>
      <c r="N35" s="4"/>
      <c r="O35" s="33"/>
      <c r="P35" s="33"/>
      <c r="Q35" s="33"/>
      <c r="R35" s="33"/>
      <c r="S35" s="33"/>
      <c r="T35" s="33"/>
      <c r="U35" s="33"/>
      <c r="V35" s="33"/>
      <c r="W35" s="33">
        <v>12</v>
      </c>
      <c r="X35" s="33"/>
      <c r="Y35" s="33"/>
      <c r="Z35" s="33">
        <v>11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25">
        <v>1</v>
      </c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1:73" s="3" customFormat="1" ht="21.95" customHeight="1" x14ac:dyDescent="0.25">
      <c r="A36" s="11" t="s">
        <v>37</v>
      </c>
      <c r="B36" s="30"/>
      <c r="C36" s="30"/>
      <c r="D36" s="30"/>
      <c r="E36" s="30"/>
      <c r="F36" s="30"/>
      <c r="G36" s="30"/>
      <c r="H36" s="34">
        <f t="shared" si="2"/>
        <v>7</v>
      </c>
      <c r="I36" s="13">
        <f t="shared" si="3"/>
        <v>7</v>
      </c>
      <c r="J36" s="10">
        <v>5</v>
      </c>
      <c r="K36" s="10"/>
      <c r="L36" s="9">
        <f t="shared" si="0"/>
        <v>11</v>
      </c>
      <c r="M36" s="9">
        <f t="shared" si="1"/>
        <v>2</v>
      </c>
      <c r="N36" s="4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>
        <v>10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25">
        <v>1</v>
      </c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</row>
    <row r="37" spans="1:73" s="3" customFormat="1" ht="21.95" customHeight="1" x14ac:dyDescent="0.25">
      <c r="A37" s="11" t="s">
        <v>32</v>
      </c>
      <c r="B37" s="30"/>
      <c r="C37" s="30">
        <v>5</v>
      </c>
      <c r="D37" s="30"/>
      <c r="E37" s="30"/>
      <c r="F37" s="30"/>
      <c r="G37" s="30">
        <v>10</v>
      </c>
      <c r="H37" s="34">
        <f t="shared" si="2"/>
        <v>0</v>
      </c>
      <c r="I37" s="13">
        <f t="shared" si="3"/>
        <v>15</v>
      </c>
      <c r="J37" s="10">
        <v>10</v>
      </c>
      <c r="K37" s="10">
        <v>5</v>
      </c>
      <c r="L37" s="9">
        <f t="shared" ref="L37:L68" si="4">SUM(N37:CG37)</f>
        <v>0</v>
      </c>
      <c r="M37" s="9">
        <f t="shared" ref="M37:M68" si="5">COUNT(N37:CG37)</f>
        <v>0</v>
      </c>
      <c r="N37" s="4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25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</row>
    <row r="38" spans="1:73" s="3" customFormat="1" ht="21.95" customHeight="1" x14ac:dyDescent="0.25">
      <c r="A38" s="11" t="s">
        <v>36</v>
      </c>
      <c r="B38" s="30"/>
      <c r="C38" s="30"/>
      <c r="D38" s="30">
        <v>10</v>
      </c>
      <c r="E38" s="30"/>
      <c r="F38" s="30"/>
      <c r="G38" s="30">
        <v>10</v>
      </c>
      <c r="H38" s="34">
        <f t="shared" si="2"/>
        <v>0</v>
      </c>
      <c r="I38" s="13">
        <f t="shared" si="3"/>
        <v>20</v>
      </c>
      <c r="J38" s="10">
        <v>10</v>
      </c>
      <c r="K38" s="10">
        <v>10</v>
      </c>
      <c r="L38" s="9">
        <f t="shared" si="4"/>
        <v>0</v>
      </c>
      <c r="M38" s="9">
        <f t="shared" si="5"/>
        <v>0</v>
      </c>
      <c r="N38" s="4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25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3" customFormat="1" ht="21.95" customHeight="1" x14ac:dyDescent="0.25">
      <c r="A39" s="11" t="s">
        <v>100</v>
      </c>
      <c r="B39" s="30"/>
      <c r="C39" s="30"/>
      <c r="D39" s="30"/>
      <c r="E39" s="30"/>
      <c r="F39" s="30"/>
      <c r="G39" s="30"/>
      <c r="H39" s="34">
        <f t="shared" si="2"/>
        <v>0</v>
      </c>
      <c r="I39" s="13">
        <f t="shared" si="3"/>
        <v>0</v>
      </c>
      <c r="J39" s="10"/>
      <c r="K39" s="10"/>
      <c r="L39" s="9">
        <f t="shared" si="4"/>
        <v>0</v>
      </c>
      <c r="M39" s="9">
        <f t="shared" si="5"/>
        <v>0</v>
      </c>
      <c r="N39" s="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25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3" customFormat="1" ht="21.95" customHeight="1" x14ac:dyDescent="0.25">
      <c r="A40" s="11" t="s">
        <v>38</v>
      </c>
      <c r="B40" s="30"/>
      <c r="C40" s="30"/>
      <c r="D40" s="30"/>
      <c r="E40" s="30"/>
      <c r="F40" s="30"/>
      <c r="G40" s="30"/>
      <c r="H40" s="34">
        <f t="shared" si="2"/>
        <v>5</v>
      </c>
      <c r="I40" s="13">
        <f t="shared" si="3"/>
        <v>5</v>
      </c>
      <c r="J40" s="10">
        <v>5</v>
      </c>
      <c r="K40" s="10"/>
      <c r="L40" s="9">
        <f t="shared" si="4"/>
        <v>0</v>
      </c>
      <c r="M40" s="9">
        <f t="shared" si="5"/>
        <v>0</v>
      </c>
      <c r="N40" s="4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25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3" customFormat="1" ht="21.95" customHeight="1" x14ac:dyDescent="0.25">
      <c r="A41" s="11" t="s">
        <v>101</v>
      </c>
      <c r="B41" s="30"/>
      <c r="C41" s="30"/>
      <c r="D41" s="30">
        <v>10</v>
      </c>
      <c r="E41" s="30"/>
      <c r="F41" s="30"/>
      <c r="G41" s="30"/>
      <c r="H41" s="34">
        <f t="shared" si="2"/>
        <v>0</v>
      </c>
      <c r="I41" s="13">
        <f t="shared" si="3"/>
        <v>10</v>
      </c>
      <c r="J41" s="10"/>
      <c r="K41" s="10">
        <v>5</v>
      </c>
      <c r="L41" s="9">
        <f t="shared" si="4"/>
        <v>42</v>
      </c>
      <c r="M41" s="9">
        <f t="shared" si="5"/>
        <v>5</v>
      </c>
      <c r="N41" s="4"/>
      <c r="O41" s="33">
        <v>9</v>
      </c>
      <c r="P41" s="33"/>
      <c r="Q41" s="33"/>
      <c r="R41" s="33"/>
      <c r="S41" s="33"/>
      <c r="T41" s="33"/>
      <c r="U41" s="33">
        <v>10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>
        <v>12</v>
      </c>
      <c r="AM41" s="33"/>
      <c r="AN41" s="33"/>
      <c r="AO41" s="33"/>
      <c r="AP41" s="33">
        <v>10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25">
        <v>1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3" customFormat="1" ht="21.95" customHeight="1" x14ac:dyDescent="0.25">
      <c r="A42" s="11" t="s">
        <v>102</v>
      </c>
      <c r="B42" s="30">
        <v>5</v>
      </c>
      <c r="C42" s="30"/>
      <c r="D42" s="30"/>
      <c r="E42" s="30"/>
      <c r="F42" s="30"/>
      <c r="G42" s="30"/>
      <c r="H42" s="34">
        <f t="shared" si="2"/>
        <v>0</v>
      </c>
      <c r="I42" s="13">
        <f t="shared" si="3"/>
        <v>5</v>
      </c>
      <c r="J42" s="10"/>
      <c r="K42" s="10">
        <v>5</v>
      </c>
      <c r="L42" s="9">
        <f t="shared" si="4"/>
        <v>0</v>
      </c>
      <c r="M42" s="9">
        <f t="shared" si="5"/>
        <v>0</v>
      </c>
      <c r="N42" s="4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25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3" customFormat="1" ht="21.95" customHeight="1" x14ac:dyDescent="0.25">
      <c r="A43" s="11" t="s">
        <v>39</v>
      </c>
      <c r="B43" s="30">
        <v>10</v>
      </c>
      <c r="C43" s="30"/>
      <c r="D43" s="30"/>
      <c r="E43" s="30"/>
      <c r="F43" s="30"/>
      <c r="G43" s="30">
        <v>3</v>
      </c>
      <c r="H43" s="34">
        <f t="shared" si="2"/>
        <v>0</v>
      </c>
      <c r="I43" s="13">
        <f t="shared" si="3"/>
        <v>13</v>
      </c>
      <c r="J43" s="10">
        <v>5</v>
      </c>
      <c r="K43" s="10">
        <v>5</v>
      </c>
      <c r="L43" s="9">
        <f t="shared" si="4"/>
        <v>33</v>
      </c>
      <c r="M43" s="9">
        <f t="shared" si="5"/>
        <v>3</v>
      </c>
      <c r="N43" s="4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>
        <v>15</v>
      </c>
      <c r="BC43" s="33"/>
      <c r="BD43" s="33">
        <v>17</v>
      </c>
      <c r="BE43" s="33"/>
      <c r="BF43" s="25">
        <v>1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3" customFormat="1" ht="21.95" customHeight="1" x14ac:dyDescent="0.25">
      <c r="A44" s="11" t="s">
        <v>83</v>
      </c>
      <c r="B44" s="30"/>
      <c r="C44" s="30"/>
      <c r="D44" s="30"/>
      <c r="E44" s="30"/>
      <c r="F44" s="30"/>
      <c r="G44" s="30">
        <v>10</v>
      </c>
      <c r="H44" s="34">
        <f t="shared" si="2"/>
        <v>11</v>
      </c>
      <c r="I44" s="13">
        <f t="shared" si="3"/>
        <v>21</v>
      </c>
      <c r="J44" s="10">
        <v>10</v>
      </c>
      <c r="K44" s="10">
        <v>10</v>
      </c>
      <c r="L44" s="9">
        <f t="shared" si="4"/>
        <v>8.5</v>
      </c>
      <c r="M44" s="9">
        <f t="shared" si="5"/>
        <v>1</v>
      </c>
      <c r="N44" s="4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25"/>
      <c r="BG44" s="33"/>
      <c r="BH44" s="33"/>
      <c r="BI44" s="33"/>
      <c r="BJ44" s="33"/>
      <c r="BK44" s="33"/>
      <c r="BL44" s="33">
        <v>8.5</v>
      </c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3" customFormat="1" ht="21.95" customHeight="1" x14ac:dyDescent="0.25">
      <c r="A45" s="11" t="s">
        <v>84</v>
      </c>
      <c r="B45" s="30"/>
      <c r="C45" s="30"/>
      <c r="D45" s="30"/>
      <c r="E45" s="30"/>
      <c r="F45" s="30"/>
      <c r="G45" s="30"/>
      <c r="H45" s="34">
        <f t="shared" si="2"/>
        <v>0</v>
      </c>
      <c r="I45" s="13">
        <f t="shared" si="3"/>
        <v>0</v>
      </c>
      <c r="J45" s="10"/>
      <c r="K45" s="10"/>
      <c r="L45" s="9">
        <f t="shared" si="4"/>
        <v>0</v>
      </c>
      <c r="M45" s="9">
        <f t="shared" si="5"/>
        <v>0</v>
      </c>
      <c r="N45" s="4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25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73" s="3" customFormat="1" ht="21.95" customHeight="1" x14ac:dyDescent="0.25">
      <c r="A46" s="11" t="s">
        <v>40</v>
      </c>
      <c r="B46" s="30"/>
      <c r="C46" s="30"/>
      <c r="D46" s="30"/>
      <c r="E46" s="30"/>
      <c r="F46" s="30"/>
      <c r="G46" s="30">
        <v>5</v>
      </c>
      <c r="H46" s="34">
        <f t="shared" si="2"/>
        <v>0</v>
      </c>
      <c r="I46" s="13">
        <f t="shared" si="3"/>
        <v>5</v>
      </c>
      <c r="J46" s="10"/>
      <c r="K46" s="10">
        <v>5</v>
      </c>
      <c r="L46" s="9">
        <f t="shared" si="4"/>
        <v>0</v>
      </c>
      <c r="M46" s="9">
        <f t="shared" si="5"/>
        <v>0</v>
      </c>
      <c r="N46" s="4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25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</row>
    <row r="47" spans="1:73" s="3" customFormat="1" ht="21.95" customHeight="1" x14ac:dyDescent="0.25">
      <c r="A47" s="11" t="s">
        <v>41</v>
      </c>
      <c r="B47" s="30"/>
      <c r="C47" s="30"/>
      <c r="D47" s="30">
        <v>15</v>
      </c>
      <c r="E47" s="30"/>
      <c r="F47" s="30"/>
      <c r="G47" s="30"/>
      <c r="H47" s="34">
        <f t="shared" si="2"/>
        <v>11</v>
      </c>
      <c r="I47" s="13">
        <f t="shared" si="3"/>
        <v>26</v>
      </c>
      <c r="J47" s="10">
        <v>10</v>
      </c>
      <c r="K47" s="10">
        <v>10</v>
      </c>
      <c r="L47" s="9">
        <f t="shared" si="4"/>
        <v>115</v>
      </c>
      <c r="M47" s="9">
        <f t="shared" si="5"/>
        <v>6</v>
      </c>
      <c r="N47" s="4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>
        <v>11</v>
      </c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>
        <v>12</v>
      </c>
      <c r="AL47" s="33">
        <v>12</v>
      </c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>
        <v>20</v>
      </c>
      <c r="BF47" s="26">
        <v>18</v>
      </c>
      <c r="BG47" s="33"/>
      <c r="BH47" s="33"/>
      <c r="BI47" s="33">
        <v>42</v>
      </c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3" customFormat="1" ht="21.95" customHeight="1" x14ac:dyDescent="0.25">
      <c r="A48" s="11" t="s">
        <v>42</v>
      </c>
      <c r="B48" s="30"/>
      <c r="C48" s="30"/>
      <c r="D48" s="30">
        <v>5</v>
      </c>
      <c r="E48" s="30"/>
      <c r="F48" s="30"/>
      <c r="G48" s="30"/>
      <c r="H48" s="34">
        <f t="shared" si="2"/>
        <v>0</v>
      </c>
      <c r="I48" s="13">
        <f t="shared" si="3"/>
        <v>5</v>
      </c>
      <c r="J48" s="10"/>
      <c r="K48" s="10">
        <v>5</v>
      </c>
      <c r="L48" s="9">
        <f t="shared" si="4"/>
        <v>0</v>
      </c>
      <c r="M48" s="9">
        <f t="shared" si="5"/>
        <v>0</v>
      </c>
      <c r="N48" s="4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25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3" customFormat="1" ht="21.95" customHeight="1" x14ac:dyDescent="0.25">
      <c r="A49" s="11" t="s">
        <v>43</v>
      </c>
      <c r="B49" s="30"/>
      <c r="C49" s="30"/>
      <c r="D49" s="30"/>
      <c r="E49" s="30"/>
      <c r="F49" s="30"/>
      <c r="G49" s="30"/>
      <c r="H49" s="34">
        <f t="shared" si="2"/>
        <v>0</v>
      </c>
      <c r="I49" s="13">
        <f t="shared" si="3"/>
        <v>0</v>
      </c>
      <c r="J49" s="10"/>
      <c r="K49" s="10"/>
      <c r="L49" s="9">
        <f t="shared" si="4"/>
        <v>0</v>
      </c>
      <c r="M49" s="9">
        <f t="shared" si="5"/>
        <v>0</v>
      </c>
      <c r="N49" s="4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25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3" customFormat="1" ht="21.95" customHeight="1" x14ac:dyDescent="0.25">
      <c r="A50" s="11" t="s">
        <v>44</v>
      </c>
      <c r="B50" s="30"/>
      <c r="C50" s="30"/>
      <c r="D50" s="30"/>
      <c r="E50" s="30"/>
      <c r="F50" s="30"/>
      <c r="G50" s="30"/>
      <c r="H50" s="34">
        <f t="shared" si="2"/>
        <v>12</v>
      </c>
      <c r="I50" s="13">
        <f t="shared" si="3"/>
        <v>12</v>
      </c>
      <c r="J50" s="10">
        <v>5</v>
      </c>
      <c r="K50" s="10">
        <v>5</v>
      </c>
      <c r="L50" s="9">
        <f t="shared" si="4"/>
        <v>13</v>
      </c>
      <c r="M50" s="9">
        <f t="shared" si="5"/>
        <v>2</v>
      </c>
      <c r="N50" s="4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>
        <v>12</v>
      </c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25">
        <v>1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3" customFormat="1" ht="21.95" customHeight="1" x14ac:dyDescent="0.25">
      <c r="A51" s="11" t="s">
        <v>45</v>
      </c>
      <c r="B51" s="30"/>
      <c r="C51" s="30">
        <v>5</v>
      </c>
      <c r="D51" s="30">
        <v>12</v>
      </c>
      <c r="E51" s="30"/>
      <c r="F51" s="30"/>
      <c r="G51" s="30">
        <v>10</v>
      </c>
      <c r="H51" s="34">
        <f t="shared" si="2"/>
        <v>0</v>
      </c>
      <c r="I51" s="13">
        <f t="shared" si="3"/>
        <v>27</v>
      </c>
      <c r="J51" s="10">
        <v>10</v>
      </c>
      <c r="K51" s="10">
        <v>10</v>
      </c>
      <c r="L51" s="9">
        <f t="shared" si="4"/>
        <v>46.5</v>
      </c>
      <c r="M51" s="9">
        <f t="shared" si="5"/>
        <v>7</v>
      </c>
      <c r="N51" s="4"/>
      <c r="O51" s="33"/>
      <c r="P51" s="33"/>
      <c r="Q51" s="33"/>
      <c r="R51" s="33"/>
      <c r="S51" s="33">
        <v>5</v>
      </c>
      <c r="T51" s="33">
        <v>7</v>
      </c>
      <c r="U51" s="33"/>
      <c r="V51" s="33">
        <v>7</v>
      </c>
      <c r="W51" s="33"/>
      <c r="X51" s="33"/>
      <c r="Y51" s="33"/>
      <c r="Z51" s="33"/>
      <c r="AA51" s="33"/>
      <c r="AB51" s="33">
        <v>10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>
        <v>5</v>
      </c>
      <c r="AU51" s="33"/>
      <c r="AV51" s="33"/>
      <c r="AW51" s="33"/>
      <c r="AX51" s="33">
        <v>7.5</v>
      </c>
      <c r="AY51" s="33"/>
      <c r="AZ51" s="33">
        <v>5</v>
      </c>
      <c r="BA51" s="33"/>
      <c r="BB51" s="33"/>
      <c r="BC51" s="33"/>
      <c r="BD51" s="33"/>
      <c r="BE51" s="33"/>
      <c r="BF51" s="25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3" customFormat="1" ht="21.95" customHeight="1" x14ac:dyDescent="0.25">
      <c r="A52" s="11" t="s">
        <v>46</v>
      </c>
      <c r="B52" s="30"/>
      <c r="C52" s="30"/>
      <c r="D52" s="30">
        <f>3+2</f>
        <v>5</v>
      </c>
      <c r="E52" s="30"/>
      <c r="F52" s="30"/>
      <c r="G52" s="30">
        <v>17</v>
      </c>
      <c r="H52" s="34">
        <f t="shared" si="2"/>
        <v>0</v>
      </c>
      <c r="I52" s="13">
        <f t="shared" si="3"/>
        <v>22</v>
      </c>
      <c r="J52" s="10">
        <v>10</v>
      </c>
      <c r="K52" s="10">
        <v>10</v>
      </c>
      <c r="L52" s="9">
        <f t="shared" si="4"/>
        <v>18</v>
      </c>
      <c r="M52" s="9">
        <f t="shared" si="5"/>
        <v>2</v>
      </c>
      <c r="N52" s="4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>
        <v>17</v>
      </c>
      <c r="BE52" s="33"/>
      <c r="BF52" s="25">
        <v>1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3" customFormat="1" ht="21.95" customHeight="1" x14ac:dyDescent="0.25">
      <c r="A53" s="11" t="s">
        <v>85</v>
      </c>
      <c r="B53" s="30">
        <v>1</v>
      </c>
      <c r="C53" s="30"/>
      <c r="D53" s="30"/>
      <c r="E53" s="30"/>
      <c r="F53" s="30"/>
      <c r="G53" s="30"/>
      <c r="H53" s="34">
        <f t="shared" si="2"/>
        <v>0</v>
      </c>
      <c r="I53" s="13">
        <f t="shared" si="3"/>
        <v>1</v>
      </c>
      <c r="J53" s="10"/>
      <c r="K53" s="10"/>
      <c r="L53" s="9">
        <f t="shared" si="4"/>
        <v>9</v>
      </c>
      <c r="M53" s="9">
        <f t="shared" si="5"/>
        <v>1</v>
      </c>
      <c r="N53" s="4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>
        <v>9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25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73" s="3" customFormat="1" ht="21.95" customHeight="1" x14ac:dyDescent="0.25">
      <c r="A54" s="11" t="s">
        <v>103</v>
      </c>
      <c r="B54" s="30"/>
      <c r="C54" s="30"/>
      <c r="D54" s="30"/>
      <c r="E54" s="30"/>
      <c r="F54" s="30"/>
      <c r="G54" s="30"/>
      <c r="H54" s="34">
        <f t="shared" si="2"/>
        <v>0</v>
      </c>
      <c r="I54" s="13">
        <f t="shared" si="3"/>
        <v>0</v>
      </c>
      <c r="J54" s="10"/>
      <c r="K54" s="10"/>
      <c r="L54" s="9">
        <f t="shared" si="4"/>
        <v>0</v>
      </c>
      <c r="M54" s="9">
        <f t="shared" si="5"/>
        <v>0</v>
      </c>
      <c r="N54" s="4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25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</row>
    <row r="55" spans="1:73" s="3" customFormat="1" ht="21.95" customHeight="1" x14ac:dyDescent="0.25">
      <c r="A55" s="11" t="s">
        <v>47</v>
      </c>
      <c r="B55" s="30"/>
      <c r="C55" s="30"/>
      <c r="D55" s="30">
        <v>1</v>
      </c>
      <c r="E55" s="30"/>
      <c r="F55" s="30"/>
      <c r="G55" s="30">
        <v>10</v>
      </c>
      <c r="H55" s="34">
        <f t="shared" si="2"/>
        <v>0</v>
      </c>
      <c r="I55" s="13">
        <f t="shared" si="3"/>
        <v>11</v>
      </c>
      <c r="J55" s="10">
        <v>5</v>
      </c>
      <c r="K55" s="10">
        <v>5</v>
      </c>
      <c r="L55" s="9">
        <f t="shared" si="4"/>
        <v>10</v>
      </c>
      <c r="M55" s="9">
        <f t="shared" si="5"/>
        <v>1</v>
      </c>
      <c r="N55" s="4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>
        <v>10</v>
      </c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25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3" customFormat="1" ht="21.95" customHeight="1" x14ac:dyDescent="0.25">
      <c r="A56" s="11" t="s">
        <v>48</v>
      </c>
      <c r="B56" s="30">
        <v>4</v>
      </c>
      <c r="C56" s="30">
        <v>9</v>
      </c>
      <c r="D56" s="30"/>
      <c r="E56" s="30"/>
      <c r="F56" s="30"/>
      <c r="G56" s="30"/>
      <c r="H56" s="34">
        <f t="shared" si="2"/>
        <v>0</v>
      </c>
      <c r="I56" s="13">
        <f t="shared" si="3"/>
        <v>13</v>
      </c>
      <c r="J56" s="10">
        <v>5</v>
      </c>
      <c r="K56" s="10">
        <v>5</v>
      </c>
      <c r="L56" s="9">
        <f t="shared" si="4"/>
        <v>15</v>
      </c>
      <c r="M56" s="9">
        <f t="shared" si="5"/>
        <v>3</v>
      </c>
      <c r="N56" s="4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>
        <v>5</v>
      </c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>
        <v>5</v>
      </c>
      <c r="AU56" s="33"/>
      <c r="AV56" s="33"/>
      <c r="AW56" s="33"/>
      <c r="AX56" s="33"/>
      <c r="AY56" s="33"/>
      <c r="AZ56" s="33">
        <v>5</v>
      </c>
      <c r="BA56" s="33"/>
      <c r="BB56" s="33"/>
      <c r="BC56" s="33"/>
      <c r="BD56" s="33"/>
      <c r="BE56" s="33"/>
      <c r="BF56" s="25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3" customFormat="1" ht="21.95" customHeight="1" x14ac:dyDescent="0.25">
      <c r="A57" s="11" t="s">
        <v>49</v>
      </c>
      <c r="B57" s="30"/>
      <c r="C57" s="30"/>
      <c r="D57" s="30"/>
      <c r="E57" s="30"/>
      <c r="F57" s="30"/>
      <c r="G57" s="30"/>
      <c r="H57" s="34">
        <f t="shared" si="2"/>
        <v>5</v>
      </c>
      <c r="I57" s="13">
        <f t="shared" si="3"/>
        <v>5</v>
      </c>
      <c r="J57" s="10"/>
      <c r="K57" s="10">
        <v>5</v>
      </c>
      <c r="L57" s="9">
        <f t="shared" si="4"/>
        <v>0</v>
      </c>
      <c r="M57" s="9">
        <f t="shared" si="5"/>
        <v>0</v>
      </c>
      <c r="N57" s="4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25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3" customFormat="1" ht="21.95" customHeight="1" x14ac:dyDescent="0.25">
      <c r="A58" s="11" t="s">
        <v>50</v>
      </c>
      <c r="B58" s="30"/>
      <c r="C58" s="30">
        <v>5</v>
      </c>
      <c r="D58" s="30">
        <v>15</v>
      </c>
      <c r="E58" s="30"/>
      <c r="F58" s="30">
        <v>5</v>
      </c>
      <c r="G58" s="30">
        <v>10</v>
      </c>
      <c r="H58" s="34">
        <f t="shared" si="2"/>
        <v>0</v>
      </c>
      <c r="I58" s="13">
        <f t="shared" si="3"/>
        <v>35</v>
      </c>
      <c r="J58" s="10">
        <v>15</v>
      </c>
      <c r="K58" s="10">
        <v>10</v>
      </c>
      <c r="L58" s="9">
        <f t="shared" si="4"/>
        <v>95</v>
      </c>
      <c r="M58" s="9">
        <f t="shared" si="5"/>
        <v>10</v>
      </c>
      <c r="N58" s="4"/>
      <c r="O58" s="33"/>
      <c r="P58" s="33"/>
      <c r="Q58" s="33"/>
      <c r="R58" s="33"/>
      <c r="S58" s="33"/>
      <c r="T58" s="33">
        <v>7</v>
      </c>
      <c r="U58" s="33"/>
      <c r="V58" s="33">
        <v>7</v>
      </c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>
        <v>10</v>
      </c>
      <c r="AJ58" s="33"/>
      <c r="AK58" s="33"/>
      <c r="AL58" s="33"/>
      <c r="AM58" s="33"/>
      <c r="AN58" s="33"/>
      <c r="AO58" s="33"/>
      <c r="AP58" s="33"/>
      <c r="AQ58" s="33">
        <v>7.5</v>
      </c>
      <c r="AR58" s="33"/>
      <c r="AS58" s="33"/>
      <c r="AT58" s="33"/>
      <c r="AU58" s="33"/>
      <c r="AV58" s="33"/>
      <c r="AW58" s="33">
        <v>8</v>
      </c>
      <c r="AX58" s="33"/>
      <c r="AY58" s="33">
        <v>14</v>
      </c>
      <c r="AZ58" s="33"/>
      <c r="BA58" s="33">
        <v>10</v>
      </c>
      <c r="BB58" s="33"/>
      <c r="BC58" s="33"/>
      <c r="BD58" s="33">
        <v>17</v>
      </c>
      <c r="BE58" s="33"/>
      <c r="BF58" s="25"/>
      <c r="BG58" s="33"/>
      <c r="BH58" s="33"/>
      <c r="BI58" s="33"/>
      <c r="BJ58" s="33"/>
      <c r="BK58" s="33"/>
      <c r="BL58" s="33">
        <v>8.5</v>
      </c>
      <c r="BM58" s="33"/>
      <c r="BN58" s="33"/>
      <c r="BO58" s="33"/>
      <c r="BP58" s="33">
        <v>6</v>
      </c>
      <c r="BQ58" s="33"/>
      <c r="BR58" s="33"/>
      <c r="BS58" s="33"/>
      <c r="BT58" s="33"/>
      <c r="BU58" s="33"/>
    </row>
    <row r="59" spans="1:73" s="3" customFormat="1" ht="21.95" customHeight="1" x14ac:dyDescent="0.25">
      <c r="A59" s="11" t="s">
        <v>51</v>
      </c>
      <c r="B59" s="30"/>
      <c r="C59" s="30"/>
      <c r="D59" s="30">
        <v>6</v>
      </c>
      <c r="E59" s="30"/>
      <c r="F59" s="30"/>
      <c r="G59" s="30"/>
      <c r="H59" s="34">
        <f t="shared" si="2"/>
        <v>0</v>
      </c>
      <c r="I59" s="13">
        <f t="shared" si="3"/>
        <v>6</v>
      </c>
      <c r="J59" s="10">
        <v>5</v>
      </c>
      <c r="K59" s="10"/>
      <c r="L59" s="9">
        <f t="shared" si="4"/>
        <v>25</v>
      </c>
      <c r="M59" s="9">
        <f t="shared" si="5"/>
        <v>1</v>
      </c>
      <c r="N59" s="4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>
        <v>25</v>
      </c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25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3" customFormat="1" ht="21.95" customHeight="1" x14ac:dyDescent="0.25">
      <c r="A60" s="11" t="s">
        <v>52</v>
      </c>
      <c r="B60" s="30"/>
      <c r="C60" s="30"/>
      <c r="D60" s="30"/>
      <c r="E60" s="30"/>
      <c r="F60" s="30"/>
      <c r="G60" s="30"/>
      <c r="H60" s="34">
        <f t="shared" si="2"/>
        <v>0</v>
      </c>
      <c r="I60" s="13">
        <f t="shared" si="3"/>
        <v>0</v>
      </c>
      <c r="J60" s="10"/>
      <c r="K60" s="10"/>
      <c r="L60" s="9">
        <f t="shared" si="4"/>
        <v>0</v>
      </c>
      <c r="M60" s="9">
        <f t="shared" si="5"/>
        <v>0</v>
      </c>
      <c r="N60" s="4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25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3" customFormat="1" ht="21.95" customHeight="1" x14ac:dyDescent="0.25">
      <c r="A61" s="11" t="s">
        <v>53</v>
      </c>
      <c r="B61" s="30"/>
      <c r="C61" s="30"/>
      <c r="D61" s="30"/>
      <c r="E61" s="30"/>
      <c r="F61" s="30"/>
      <c r="G61" s="30"/>
      <c r="H61" s="34">
        <f t="shared" si="2"/>
        <v>5</v>
      </c>
      <c r="I61" s="13">
        <f t="shared" si="3"/>
        <v>5</v>
      </c>
      <c r="J61" s="10">
        <v>5</v>
      </c>
      <c r="K61" s="10"/>
      <c r="L61" s="9">
        <f t="shared" si="4"/>
        <v>0</v>
      </c>
      <c r="M61" s="9">
        <f t="shared" si="5"/>
        <v>0</v>
      </c>
      <c r="N61" s="4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25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3" customFormat="1" ht="21.95" customHeight="1" x14ac:dyDescent="0.25">
      <c r="A62" s="11" t="s">
        <v>54</v>
      </c>
      <c r="B62" s="30"/>
      <c r="C62" s="30"/>
      <c r="D62" s="30"/>
      <c r="E62" s="30"/>
      <c r="F62" s="30"/>
      <c r="G62" s="30"/>
      <c r="H62" s="34">
        <f t="shared" si="2"/>
        <v>5</v>
      </c>
      <c r="I62" s="13">
        <f t="shared" si="3"/>
        <v>5</v>
      </c>
      <c r="J62" s="10">
        <v>5</v>
      </c>
      <c r="K62" s="10"/>
      <c r="L62" s="9">
        <f t="shared" si="4"/>
        <v>0</v>
      </c>
      <c r="M62" s="9">
        <f t="shared" si="5"/>
        <v>0</v>
      </c>
      <c r="N62" s="4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25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3" customFormat="1" ht="21.95" customHeight="1" x14ac:dyDescent="0.25">
      <c r="A63" s="11" t="s">
        <v>55</v>
      </c>
      <c r="B63" s="30"/>
      <c r="C63" s="30"/>
      <c r="D63" s="30"/>
      <c r="E63" s="30"/>
      <c r="F63" s="30"/>
      <c r="G63" s="30"/>
      <c r="H63" s="34">
        <f t="shared" si="2"/>
        <v>0</v>
      </c>
      <c r="I63" s="13">
        <f t="shared" si="3"/>
        <v>0</v>
      </c>
      <c r="J63" s="10"/>
      <c r="K63" s="10"/>
      <c r="L63" s="9">
        <f t="shared" si="4"/>
        <v>0</v>
      </c>
      <c r="M63" s="9">
        <f t="shared" si="5"/>
        <v>0</v>
      </c>
      <c r="N63" s="4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25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3" customFormat="1" ht="21.95" customHeight="1" x14ac:dyDescent="0.25">
      <c r="A64" s="11" t="s">
        <v>56</v>
      </c>
      <c r="B64" s="30"/>
      <c r="C64" s="30"/>
      <c r="D64" s="30">
        <v>15</v>
      </c>
      <c r="E64" s="30"/>
      <c r="F64" s="30"/>
      <c r="G64" s="30"/>
      <c r="H64" s="34">
        <f t="shared" si="2"/>
        <v>3</v>
      </c>
      <c r="I64" s="13">
        <f t="shared" si="3"/>
        <v>18</v>
      </c>
      <c r="J64" s="10">
        <v>5</v>
      </c>
      <c r="K64" s="10">
        <v>10</v>
      </c>
      <c r="L64" s="9">
        <f t="shared" si="4"/>
        <v>39</v>
      </c>
      <c r="M64" s="9">
        <f t="shared" si="5"/>
        <v>3</v>
      </c>
      <c r="N64" s="4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>
        <v>15</v>
      </c>
      <c r="AI64" s="33"/>
      <c r="AJ64" s="33"/>
      <c r="AK64" s="33"/>
      <c r="AL64" s="33"/>
      <c r="AM64" s="33">
        <v>9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>
        <v>15</v>
      </c>
      <c r="BC64" s="33"/>
      <c r="BD64" s="33"/>
      <c r="BE64" s="33"/>
      <c r="BF64" s="25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3" customFormat="1" ht="21.95" customHeight="1" x14ac:dyDescent="0.25">
      <c r="A65" s="11" t="s">
        <v>57</v>
      </c>
      <c r="B65" s="30"/>
      <c r="C65" s="30"/>
      <c r="D65" s="30"/>
      <c r="E65" s="30"/>
      <c r="F65" s="30"/>
      <c r="G65" s="30"/>
      <c r="H65" s="34">
        <f t="shared" si="2"/>
        <v>1</v>
      </c>
      <c r="I65" s="13">
        <f t="shared" si="3"/>
        <v>1</v>
      </c>
      <c r="J65" s="10"/>
      <c r="K65" s="10"/>
      <c r="L65" s="9">
        <f t="shared" si="4"/>
        <v>25</v>
      </c>
      <c r="M65" s="9">
        <f t="shared" si="5"/>
        <v>1</v>
      </c>
      <c r="N65" s="4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25"/>
      <c r="BG65" s="33"/>
      <c r="BH65" s="33"/>
      <c r="BI65" s="33"/>
      <c r="BJ65" s="33">
        <v>25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</row>
    <row r="66" spans="1:73" s="3" customFormat="1" ht="21.95" customHeight="1" x14ac:dyDescent="0.25">
      <c r="A66" s="11" t="s">
        <v>82</v>
      </c>
      <c r="B66" s="30"/>
      <c r="C66" s="30"/>
      <c r="D66" s="30"/>
      <c r="E66" s="30"/>
      <c r="F66" s="30"/>
      <c r="G66" s="30">
        <v>10</v>
      </c>
      <c r="H66" s="34">
        <f t="shared" si="2"/>
        <v>11</v>
      </c>
      <c r="I66" s="13">
        <f t="shared" si="3"/>
        <v>21</v>
      </c>
      <c r="J66" s="10">
        <v>10</v>
      </c>
      <c r="K66" s="10">
        <v>10</v>
      </c>
      <c r="L66" s="9">
        <f t="shared" si="4"/>
        <v>8.5</v>
      </c>
      <c r="M66" s="9">
        <f t="shared" si="5"/>
        <v>1</v>
      </c>
      <c r="N66" s="4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25"/>
      <c r="BG66" s="33"/>
      <c r="BH66" s="33"/>
      <c r="BI66" s="33"/>
      <c r="BJ66" s="33"/>
      <c r="BK66" s="33"/>
      <c r="BL66" s="33">
        <v>8.5</v>
      </c>
      <c r="BM66" s="33"/>
      <c r="BN66" s="33"/>
      <c r="BO66" s="33"/>
      <c r="BP66" s="33"/>
      <c r="BQ66" s="33"/>
      <c r="BR66" s="33"/>
      <c r="BS66" s="33"/>
      <c r="BT66" s="33"/>
      <c r="BU66" s="33"/>
    </row>
    <row r="67" spans="1:73" s="3" customFormat="1" ht="21.95" customHeight="1" x14ac:dyDescent="0.25">
      <c r="A67" s="11" t="s">
        <v>86</v>
      </c>
      <c r="B67" s="30"/>
      <c r="C67" s="30"/>
      <c r="D67" s="30"/>
      <c r="E67" s="30"/>
      <c r="F67" s="30"/>
      <c r="G67" s="30"/>
      <c r="H67" s="34">
        <f t="shared" si="2"/>
        <v>15</v>
      </c>
      <c r="I67" s="13">
        <f t="shared" si="3"/>
        <v>15</v>
      </c>
      <c r="J67" s="10">
        <v>10</v>
      </c>
      <c r="K67" s="10">
        <v>5</v>
      </c>
      <c r="L67" s="9">
        <f t="shared" si="4"/>
        <v>0</v>
      </c>
      <c r="M67" s="9">
        <f t="shared" si="5"/>
        <v>0</v>
      </c>
      <c r="N67" s="4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25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</row>
    <row r="68" spans="1:73" s="3" customFormat="1" ht="21.95" customHeight="1" x14ac:dyDescent="0.25">
      <c r="A68" s="11" t="s">
        <v>87</v>
      </c>
      <c r="B68" s="30"/>
      <c r="C68" s="30"/>
      <c r="D68" s="30"/>
      <c r="E68" s="30"/>
      <c r="F68" s="30"/>
      <c r="G68" s="30"/>
      <c r="H68" s="34">
        <f t="shared" si="2"/>
        <v>5</v>
      </c>
      <c r="I68" s="13">
        <f t="shared" si="3"/>
        <v>5</v>
      </c>
      <c r="J68" s="10">
        <v>5</v>
      </c>
      <c r="K68" s="10"/>
      <c r="L68" s="9">
        <f t="shared" si="4"/>
        <v>0</v>
      </c>
      <c r="M68" s="9">
        <f t="shared" si="5"/>
        <v>0</v>
      </c>
      <c r="N68" s="4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25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</row>
    <row r="69" spans="1:73" s="3" customFormat="1" ht="21.95" customHeight="1" x14ac:dyDescent="0.25">
      <c r="A69" s="11" t="s">
        <v>58</v>
      </c>
      <c r="B69" s="30"/>
      <c r="C69" s="30"/>
      <c r="D69" s="30"/>
      <c r="E69" s="30"/>
      <c r="F69" s="30"/>
      <c r="G69" s="30"/>
      <c r="H69" s="34">
        <f t="shared" si="2"/>
        <v>10</v>
      </c>
      <c r="I69" s="13">
        <f t="shared" si="3"/>
        <v>10</v>
      </c>
      <c r="J69" s="10">
        <v>5</v>
      </c>
      <c r="K69" s="10">
        <v>5</v>
      </c>
      <c r="L69" s="9">
        <f t="shared" ref="L69:L95" si="6">SUM(N69:CG69)</f>
        <v>0</v>
      </c>
      <c r="M69" s="9">
        <f t="shared" ref="M69:M95" si="7">COUNT(N69:CG69)</f>
        <v>0</v>
      </c>
      <c r="N69" s="4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25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</row>
    <row r="70" spans="1:73" s="3" customFormat="1" ht="21.95" customHeight="1" x14ac:dyDescent="0.25">
      <c r="A70" s="11" t="s">
        <v>104</v>
      </c>
      <c r="B70" s="30"/>
      <c r="C70" s="30"/>
      <c r="D70" s="30"/>
      <c r="E70" s="30"/>
      <c r="F70" s="30"/>
      <c r="G70" s="30"/>
      <c r="H70" s="34">
        <f t="shared" ref="H70:H95" si="8">I70-B70-G70-C70-E70-D70-F70</f>
        <v>0</v>
      </c>
      <c r="I70" s="13">
        <f t="shared" ref="I70:I95" si="9">SUM(J70+K70+M70)</f>
        <v>0</v>
      </c>
      <c r="J70" s="10"/>
      <c r="K70" s="10"/>
      <c r="L70" s="9">
        <f t="shared" si="6"/>
        <v>0</v>
      </c>
      <c r="M70" s="9">
        <f t="shared" si="7"/>
        <v>0</v>
      </c>
      <c r="N70" s="4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25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</row>
    <row r="71" spans="1:73" s="3" customFormat="1" ht="21.95" customHeight="1" x14ac:dyDescent="0.25">
      <c r="A71" s="11" t="s">
        <v>59</v>
      </c>
      <c r="B71" s="30"/>
      <c r="C71" s="30"/>
      <c r="D71" s="30"/>
      <c r="E71" s="30"/>
      <c r="F71" s="30"/>
      <c r="G71" s="30">
        <v>6</v>
      </c>
      <c r="H71" s="34">
        <f t="shared" si="8"/>
        <v>0</v>
      </c>
      <c r="I71" s="13">
        <f t="shared" si="9"/>
        <v>6</v>
      </c>
      <c r="J71" s="10"/>
      <c r="K71" s="10">
        <v>5</v>
      </c>
      <c r="L71" s="9">
        <f t="shared" si="6"/>
        <v>15</v>
      </c>
      <c r="M71" s="9">
        <f t="shared" si="7"/>
        <v>1</v>
      </c>
      <c r="N71" s="4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>
        <v>15</v>
      </c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25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</row>
    <row r="72" spans="1:73" s="3" customFormat="1" ht="21.95" customHeight="1" x14ac:dyDescent="0.25">
      <c r="A72" s="11" t="s">
        <v>60</v>
      </c>
      <c r="B72" s="30">
        <v>10</v>
      </c>
      <c r="C72" s="30">
        <v>1</v>
      </c>
      <c r="D72" s="30"/>
      <c r="E72" s="30"/>
      <c r="F72" s="30"/>
      <c r="G72" s="30">
        <v>10</v>
      </c>
      <c r="H72" s="34">
        <f t="shared" si="8"/>
        <v>0</v>
      </c>
      <c r="I72" s="13">
        <f t="shared" si="9"/>
        <v>21</v>
      </c>
      <c r="J72" s="10">
        <v>5</v>
      </c>
      <c r="K72" s="10">
        <v>5</v>
      </c>
      <c r="L72" s="9">
        <f t="shared" si="6"/>
        <v>185.3</v>
      </c>
      <c r="M72" s="9">
        <f t="shared" si="7"/>
        <v>11</v>
      </c>
      <c r="N72" s="4"/>
      <c r="O72" s="33"/>
      <c r="P72" s="33"/>
      <c r="Q72" s="33">
        <v>42</v>
      </c>
      <c r="R72" s="33">
        <v>21</v>
      </c>
      <c r="S72" s="33"/>
      <c r="T72" s="33"/>
      <c r="U72" s="33"/>
      <c r="V72" s="33"/>
      <c r="W72" s="33"/>
      <c r="X72" s="33">
        <v>15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>
        <v>14</v>
      </c>
      <c r="AO72" s="33"/>
      <c r="AP72" s="33">
        <v>10</v>
      </c>
      <c r="AQ72" s="33"/>
      <c r="AR72" s="33"/>
      <c r="AS72" s="33"/>
      <c r="AT72" s="33"/>
      <c r="AU72" s="33"/>
      <c r="AV72" s="33"/>
      <c r="AW72" s="33">
        <v>8</v>
      </c>
      <c r="AX72" s="33"/>
      <c r="AY72" s="33"/>
      <c r="AZ72" s="33"/>
      <c r="BA72" s="33"/>
      <c r="BB72" s="33"/>
      <c r="BC72" s="33"/>
      <c r="BD72" s="33">
        <v>17</v>
      </c>
      <c r="BE72" s="33"/>
      <c r="BF72" s="25"/>
      <c r="BG72" s="33"/>
      <c r="BH72" s="33"/>
      <c r="BI72" s="33"/>
      <c r="BJ72" s="33">
        <v>25</v>
      </c>
      <c r="BK72" s="33"/>
      <c r="BL72" s="33"/>
      <c r="BM72" s="33">
        <v>12.5</v>
      </c>
      <c r="BN72" s="33"/>
      <c r="BO72" s="33"/>
      <c r="BP72" s="33"/>
      <c r="BQ72" s="33"/>
      <c r="BR72" s="33">
        <v>10.3</v>
      </c>
      <c r="BS72" s="33"/>
      <c r="BT72" s="33">
        <v>10.5</v>
      </c>
      <c r="BU72" s="33"/>
    </row>
    <row r="73" spans="1:73" s="3" customFormat="1" ht="21.95" customHeight="1" x14ac:dyDescent="0.25">
      <c r="A73" s="11" t="s">
        <v>61</v>
      </c>
      <c r="B73" s="30"/>
      <c r="C73" s="30"/>
      <c r="D73" s="30">
        <v>3</v>
      </c>
      <c r="E73" s="30"/>
      <c r="F73" s="30"/>
      <c r="G73" s="30">
        <v>19</v>
      </c>
      <c r="H73" s="34">
        <f t="shared" si="8"/>
        <v>0</v>
      </c>
      <c r="I73" s="13">
        <f t="shared" si="9"/>
        <v>22</v>
      </c>
      <c r="J73" s="10">
        <v>5</v>
      </c>
      <c r="K73" s="10">
        <v>10</v>
      </c>
      <c r="L73" s="9">
        <f t="shared" si="6"/>
        <v>64.5</v>
      </c>
      <c r="M73" s="9">
        <f t="shared" si="7"/>
        <v>7</v>
      </c>
      <c r="N73" s="4"/>
      <c r="O73" s="33"/>
      <c r="P73" s="33"/>
      <c r="Q73" s="33"/>
      <c r="R73" s="33"/>
      <c r="S73" s="33">
        <v>5</v>
      </c>
      <c r="T73" s="33">
        <v>7</v>
      </c>
      <c r="U73" s="33"/>
      <c r="V73" s="33">
        <v>7</v>
      </c>
      <c r="W73" s="33"/>
      <c r="X73" s="33"/>
      <c r="Y73" s="33"/>
      <c r="Z73" s="33"/>
      <c r="AA73" s="33"/>
      <c r="AB73" s="33">
        <v>10</v>
      </c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>
        <v>10</v>
      </c>
      <c r="BB73" s="33"/>
      <c r="BC73" s="33"/>
      <c r="BD73" s="33">
        <v>17</v>
      </c>
      <c r="BE73" s="33"/>
      <c r="BF73" s="25"/>
      <c r="BG73" s="33"/>
      <c r="BH73" s="33"/>
      <c r="BI73" s="33"/>
      <c r="BJ73" s="33"/>
      <c r="BK73" s="33"/>
      <c r="BL73" s="33">
        <v>8.5</v>
      </c>
      <c r="BM73" s="33"/>
      <c r="BN73" s="33"/>
      <c r="BO73" s="33"/>
      <c r="BP73" s="33"/>
      <c r="BQ73" s="33"/>
      <c r="BR73" s="33"/>
      <c r="BS73" s="33"/>
      <c r="BT73" s="33"/>
      <c r="BU73" s="33"/>
    </row>
    <row r="74" spans="1:73" s="3" customFormat="1" ht="21.95" customHeight="1" x14ac:dyDescent="0.25">
      <c r="A74" s="11" t="s">
        <v>79</v>
      </c>
      <c r="B74" s="30"/>
      <c r="C74" s="30"/>
      <c r="D74" s="30"/>
      <c r="E74" s="30"/>
      <c r="F74" s="30"/>
      <c r="G74" s="30"/>
      <c r="H74" s="34">
        <f t="shared" si="8"/>
        <v>21</v>
      </c>
      <c r="I74" s="13">
        <f t="shared" si="9"/>
        <v>21</v>
      </c>
      <c r="J74" s="10">
        <v>10</v>
      </c>
      <c r="K74" s="10">
        <v>10</v>
      </c>
      <c r="L74" s="9">
        <f t="shared" si="6"/>
        <v>10</v>
      </c>
      <c r="M74" s="9">
        <f t="shared" si="7"/>
        <v>1</v>
      </c>
      <c r="N74" s="4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>
        <v>10</v>
      </c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25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</row>
    <row r="75" spans="1:73" s="3" customFormat="1" ht="21.95" customHeight="1" x14ac:dyDescent="0.25">
      <c r="A75" s="11" t="s">
        <v>76</v>
      </c>
      <c r="B75" s="30"/>
      <c r="C75" s="30">
        <v>5</v>
      </c>
      <c r="D75" s="30">
        <v>5</v>
      </c>
      <c r="E75" s="30"/>
      <c r="F75" s="30"/>
      <c r="G75" s="30">
        <v>10</v>
      </c>
      <c r="H75" s="34">
        <f t="shared" si="8"/>
        <v>0</v>
      </c>
      <c r="I75" s="13">
        <f t="shared" si="9"/>
        <v>20</v>
      </c>
      <c r="J75" s="10">
        <v>5</v>
      </c>
      <c r="K75" s="10">
        <v>5</v>
      </c>
      <c r="L75" s="9">
        <f t="shared" si="6"/>
        <v>207</v>
      </c>
      <c r="M75" s="9">
        <f t="shared" si="7"/>
        <v>10</v>
      </c>
      <c r="N75" s="4"/>
      <c r="O75" s="33"/>
      <c r="P75" s="33"/>
      <c r="Q75" s="33"/>
      <c r="R75" s="33">
        <v>21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>
        <v>42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>
        <v>14</v>
      </c>
      <c r="AO75" s="33"/>
      <c r="AP75" s="33">
        <v>10</v>
      </c>
      <c r="AQ75" s="33"/>
      <c r="AR75" s="33"/>
      <c r="AS75" s="33"/>
      <c r="AT75" s="33"/>
      <c r="AU75" s="33">
        <v>42</v>
      </c>
      <c r="AV75" s="33"/>
      <c r="AW75" s="33"/>
      <c r="AX75" s="33"/>
      <c r="AY75" s="33"/>
      <c r="AZ75" s="33"/>
      <c r="BA75" s="33"/>
      <c r="BB75" s="33"/>
      <c r="BC75" s="33">
        <v>20</v>
      </c>
      <c r="BD75" s="33"/>
      <c r="BE75" s="33">
        <v>20</v>
      </c>
      <c r="BF75" s="25">
        <v>1</v>
      </c>
      <c r="BG75" s="33"/>
      <c r="BH75" s="33"/>
      <c r="BI75" s="33"/>
      <c r="BJ75" s="33">
        <v>25</v>
      </c>
      <c r="BK75" s="33"/>
      <c r="BL75" s="33"/>
      <c r="BM75" s="33"/>
      <c r="BN75" s="33"/>
      <c r="BO75" s="33"/>
      <c r="BP75" s="33"/>
      <c r="BQ75" s="33">
        <v>12</v>
      </c>
      <c r="BR75" s="33"/>
      <c r="BS75" s="33"/>
      <c r="BT75" s="33"/>
      <c r="BU75" s="33"/>
    </row>
    <row r="76" spans="1:73" s="3" customFormat="1" ht="21.95" customHeight="1" x14ac:dyDescent="0.25">
      <c r="A76" s="11" t="s">
        <v>77</v>
      </c>
      <c r="B76" s="30"/>
      <c r="C76" s="30"/>
      <c r="D76" s="30"/>
      <c r="E76" s="30"/>
      <c r="F76" s="30"/>
      <c r="G76" s="30"/>
      <c r="H76" s="34">
        <f t="shared" si="8"/>
        <v>0</v>
      </c>
      <c r="I76" s="13">
        <f t="shared" si="9"/>
        <v>0</v>
      </c>
      <c r="J76" s="10"/>
      <c r="K76" s="10"/>
      <c r="L76" s="9">
        <f t="shared" si="6"/>
        <v>0</v>
      </c>
      <c r="M76" s="9">
        <f t="shared" si="7"/>
        <v>0</v>
      </c>
      <c r="N76" s="4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25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</row>
    <row r="77" spans="1:73" s="3" customFormat="1" ht="21.95" customHeight="1" x14ac:dyDescent="0.25">
      <c r="A77" s="11" t="s">
        <v>78</v>
      </c>
      <c r="B77" s="30"/>
      <c r="C77" s="30"/>
      <c r="D77" s="30"/>
      <c r="E77" s="30"/>
      <c r="F77" s="30"/>
      <c r="G77" s="30"/>
      <c r="H77" s="34">
        <f t="shared" si="8"/>
        <v>10</v>
      </c>
      <c r="I77" s="13">
        <f t="shared" si="9"/>
        <v>10</v>
      </c>
      <c r="J77" s="10">
        <v>5</v>
      </c>
      <c r="K77" s="10">
        <v>5</v>
      </c>
      <c r="L77" s="9">
        <f t="shared" si="6"/>
        <v>0</v>
      </c>
      <c r="M77" s="9">
        <f t="shared" si="7"/>
        <v>0</v>
      </c>
      <c r="N77" s="4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25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</row>
    <row r="78" spans="1:73" s="3" customFormat="1" ht="21.95" customHeight="1" x14ac:dyDescent="0.25">
      <c r="A78" s="11" t="s">
        <v>75</v>
      </c>
      <c r="B78" s="30"/>
      <c r="C78" s="30"/>
      <c r="D78" s="30">
        <v>6</v>
      </c>
      <c r="E78" s="30"/>
      <c r="F78" s="30"/>
      <c r="G78" s="30">
        <v>10</v>
      </c>
      <c r="H78" s="34">
        <f t="shared" si="8"/>
        <v>0</v>
      </c>
      <c r="I78" s="13">
        <f t="shared" si="9"/>
        <v>16</v>
      </c>
      <c r="J78" s="10">
        <v>10</v>
      </c>
      <c r="K78" s="10">
        <v>5</v>
      </c>
      <c r="L78" s="9">
        <f t="shared" si="6"/>
        <v>17</v>
      </c>
      <c r="M78" s="9">
        <f t="shared" si="7"/>
        <v>1</v>
      </c>
      <c r="N78" s="4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>
        <v>17</v>
      </c>
      <c r="BE78" s="33"/>
      <c r="BF78" s="25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</row>
    <row r="79" spans="1:73" s="3" customFormat="1" ht="21.95" customHeight="1" x14ac:dyDescent="0.25">
      <c r="A79" s="11" t="s">
        <v>71</v>
      </c>
      <c r="B79" s="30">
        <v>10</v>
      </c>
      <c r="C79" s="30"/>
      <c r="D79" s="30"/>
      <c r="E79" s="30"/>
      <c r="F79" s="30"/>
      <c r="G79" s="30">
        <v>10</v>
      </c>
      <c r="H79" s="34">
        <f t="shared" si="8"/>
        <v>5</v>
      </c>
      <c r="I79" s="13">
        <f t="shared" si="9"/>
        <v>25</v>
      </c>
      <c r="J79" s="10">
        <v>5</v>
      </c>
      <c r="K79" s="10">
        <v>10</v>
      </c>
      <c r="L79" s="9">
        <f t="shared" si="6"/>
        <v>144.80000000000001</v>
      </c>
      <c r="M79" s="9">
        <f t="shared" si="7"/>
        <v>10</v>
      </c>
      <c r="N79" s="4"/>
      <c r="O79" s="33"/>
      <c r="P79" s="33"/>
      <c r="Q79" s="33"/>
      <c r="R79" s="33">
        <v>21</v>
      </c>
      <c r="S79" s="33"/>
      <c r="T79" s="33"/>
      <c r="U79" s="33"/>
      <c r="V79" s="33"/>
      <c r="W79" s="33"/>
      <c r="X79" s="33">
        <v>15</v>
      </c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>
        <v>14</v>
      </c>
      <c r="AO79" s="33"/>
      <c r="AP79" s="33">
        <v>10</v>
      </c>
      <c r="AQ79" s="33"/>
      <c r="AR79" s="33"/>
      <c r="AS79" s="33"/>
      <c r="AT79" s="33"/>
      <c r="AU79" s="33"/>
      <c r="AV79" s="33"/>
      <c r="AW79" s="33">
        <v>8</v>
      </c>
      <c r="AX79" s="33"/>
      <c r="AY79" s="33">
        <v>14</v>
      </c>
      <c r="AZ79" s="33"/>
      <c r="BA79" s="33"/>
      <c r="BB79" s="33"/>
      <c r="BC79" s="33"/>
      <c r="BD79" s="33">
        <v>17</v>
      </c>
      <c r="BE79" s="33"/>
      <c r="BF79" s="25"/>
      <c r="BG79" s="33"/>
      <c r="BH79" s="33"/>
      <c r="BI79" s="33"/>
      <c r="BJ79" s="33">
        <v>25</v>
      </c>
      <c r="BK79" s="33"/>
      <c r="BL79" s="33"/>
      <c r="BM79" s="33"/>
      <c r="BN79" s="33"/>
      <c r="BO79" s="33"/>
      <c r="BP79" s="33"/>
      <c r="BQ79" s="33"/>
      <c r="BR79" s="33">
        <v>10.3</v>
      </c>
      <c r="BS79" s="33"/>
      <c r="BT79" s="33">
        <v>10.5</v>
      </c>
      <c r="BU79" s="33"/>
    </row>
    <row r="80" spans="1:73" s="3" customFormat="1" ht="21.95" customHeight="1" x14ac:dyDescent="0.25">
      <c r="A80" s="11" t="s">
        <v>74</v>
      </c>
      <c r="B80" s="30"/>
      <c r="C80" s="30"/>
      <c r="D80" s="30">
        <v>2</v>
      </c>
      <c r="E80" s="30"/>
      <c r="F80" s="30"/>
      <c r="G80" s="30"/>
      <c r="H80" s="34">
        <f t="shared" si="8"/>
        <v>0</v>
      </c>
      <c r="I80" s="13">
        <f t="shared" si="9"/>
        <v>2</v>
      </c>
      <c r="J80" s="10"/>
      <c r="K80" s="10"/>
      <c r="L80" s="9">
        <f t="shared" si="6"/>
        <v>54</v>
      </c>
      <c r="M80" s="9">
        <f t="shared" si="7"/>
        <v>2</v>
      </c>
      <c r="N80" s="4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>
        <v>12</v>
      </c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25"/>
      <c r="BG80" s="33"/>
      <c r="BH80" s="33"/>
      <c r="BI80" s="33">
        <v>42</v>
      </c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</row>
    <row r="81" spans="1:73" s="3" customFormat="1" ht="21.95" customHeight="1" x14ac:dyDescent="0.25">
      <c r="A81" s="11" t="s">
        <v>81</v>
      </c>
      <c r="B81" s="30"/>
      <c r="C81" s="30"/>
      <c r="D81" s="30"/>
      <c r="E81" s="30"/>
      <c r="F81" s="30"/>
      <c r="G81" s="30"/>
      <c r="H81" s="34">
        <f t="shared" si="8"/>
        <v>5</v>
      </c>
      <c r="I81" s="13">
        <f t="shared" si="9"/>
        <v>5</v>
      </c>
      <c r="J81" s="10"/>
      <c r="K81" s="10">
        <v>5</v>
      </c>
      <c r="L81" s="9">
        <f t="shared" si="6"/>
        <v>0</v>
      </c>
      <c r="M81" s="9">
        <f t="shared" si="7"/>
        <v>0</v>
      </c>
      <c r="N81" s="4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25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</row>
    <row r="82" spans="1:73" s="3" customFormat="1" ht="21.95" customHeight="1" x14ac:dyDescent="0.25">
      <c r="A82" s="11" t="s">
        <v>80</v>
      </c>
      <c r="B82" s="30"/>
      <c r="C82" s="30"/>
      <c r="D82" s="30"/>
      <c r="E82" s="30"/>
      <c r="F82" s="30"/>
      <c r="G82" s="30"/>
      <c r="H82" s="34">
        <f t="shared" si="8"/>
        <v>16</v>
      </c>
      <c r="I82" s="13">
        <f t="shared" si="9"/>
        <v>16</v>
      </c>
      <c r="J82" s="10">
        <v>10</v>
      </c>
      <c r="K82" s="10">
        <v>5</v>
      </c>
      <c r="L82" s="9">
        <f t="shared" si="6"/>
        <v>3.5</v>
      </c>
      <c r="M82" s="9">
        <f t="shared" si="7"/>
        <v>1</v>
      </c>
      <c r="N82" s="4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25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>
        <v>3.5</v>
      </c>
      <c r="BT82" s="33"/>
      <c r="BU82" s="33"/>
    </row>
    <row r="83" spans="1:73" s="3" customFormat="1" ht="21.95" customHeight="1" x14ac:dyDescent="0.25">
      <c r="A83" s="11" t="s">
        <v>73</v>
      </c>
      <c r="B83" s="30"/>
      <c r="C83" s="30"/>
      <c r="D83" s="30">
        <v>15</v>
      </c>
      <c r="E83" s="30"/>
      <c r="F83" s="30"/>
      <c r="G83" s="30">
        <v>5</v>
      </c>
      <c r="H83" s="34">
        <f t="shared" si="8"/>
        <v>0</v>
      </c>
      <c r="I83" s="13">
        <f t="shared" si="9"/>
        <v>20</v>
      </c>
      <c r="J83" s="10">
        <v>10</v>
      </c>
      <c r="K83" s="10">
        <v>10</v>
      </c>
      <c r="L83" s="9">
        <f t="shared" si="6"/>
        <v>0</v>
      </c>
      <c r="M83" s="9">
        <f t="shared" si="7"/>
        <v>0</v>
      </c>
      <c r="N83" s="4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25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</row>
    <row r="84" spans="1:73" s="17" customFormat="1" ht="21.95" customHeight="1" x14ac:dyDescent="0.25">
      <c r="A84" s="11" t="s">
        <v>72</v>
      </c>
      <c r="B84" s="30"/>
      <c r="C84" s="30"/>
      <c r="D84" s="30"/>
      <c r="E84" s="30"/>
      <c r="F84" s="30"/>
      <c r="G84" s="30"/>
      <c r="H84" s="34">
        <f t="shared" si="8"/>
        <v>10</v>
      </c>
      <c r="I84" s="13">
        <f t="shared" si="9"/>
        <v>10</v>
      </c>
      <c r="J84" s="10">
        <v>5</v>
      </c>
      <c r="K84" s="10">
        <v>5</v>
      </c>
      <c r="L84" s="9">
        <f t="shared" si="6"/>
        <v>0</v>
      </c>
      <c r="M84" s="9">
        <f t="shared" si="7"/>
        <v>0</v>
      </c>
      <c r="N84" s="13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25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</row>
    <row r="85" spans="1:73" s="17" customFormat="1" ht="21.95" customHeight="1" x14ac:dyDescent="0.25">
      <c r="A85" s="11" t="s">
        <v>105</v>
      </c>
      <c r="B85" s="30"/>
      <c r="C85" s="30"/>
      <c r="D85" s="30"/>
      <c r="E85" s="30"/>
      <c r="F85" s="30"/>
      <c r="G85" s="30"/>
      <c r="H85" s="34">
        <f t="shared" si="8"/>
        <v>0</v>
      </c>
      <c r="I85" s="13">
        <f t="shared" si="9"/>
        <v>0</v>
      </c>
      <c r="J85" s="10"/>
      <c r="K85" s="10"/>
      <c r="L85" s="9">
        <f t="shared" si="6"/>
        <v>0</v>
      </c>
      <c r="M85" s="9">
        <f t="shared" si="7"/>
        <v>0</v>
      </c>
      <c r="N85" s="13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25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</row>
    <row r="86" spans="1:73" s="17" customFormat="1" ht="21.95" customHeight="1" x14ac:dyDescent="0.25">
      <c r="A86" s="11" t="s">
        <v>70</v>
      </c>
      <c r="B86" s="30"/>
      <c r="C86" s="30"/>
      <c r="D86" s="30">
        <v>7</v>
      </c>
      <c r="E86" s="30"/>
      <c r="F86" s="30"/>
      <c r="G86" s="30"/>
      <c r="H86" s="34">
        <f t="shared" si="8"/>
        <v>0</v>
      </c>
      <c r="I86" s="13">
        <f t="shared" si="9"/>
        <v>7</v>
      </c>
      <c r="J86" s="10">
        <v>5</v>
      </c>
      <c r="K86" s="10"/>
      <c r="L86" s="9">
        <f t="shared" si="6"/>
        <v>15</v>
      </c>
      <c r="M86" s="9">
        <f t="shared" si="7"/>
        <v>2</v>
      </c>
      <c r="N86" s="13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>
        <v>10</v>
      </c>
      <c r="AQ86" s="18"/>
      <c r="AR86" s="18"/>
      <c r="AS86" s="18"/>
      <c r="AT86" s="18"/>
      <c r="AU86" s="18"/>
      <c r="AV86" s="18"/>
      <c r="AW86" s="18"/>
      <c r="AX86" s="18"/>
      <c r="AY86" s="18"/>
      <c r="AZ86" s="18">
        <v>5</v>
      </c>
      <c r="BA86" s="18"/>
      <c r="BB86" s="18"/>
      <c r="BC86" s="18"/>
      <c r="BD86" s="18"/>
      <c r="BE86" s="18"/>
      <c r="BF86" s="25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</row>
    <row r="87" spans="1:73" s="3" customFormat="1" ht="21.95" customHeight="1" x14ac:dyDescent="0.25">
      <c r="A87" s="11" t="s">
        <v>69</v>
      </c>
      <c r="B87" s="30"/>
      <c r="C87" s="30"/>
      <c r="D87" s="30">
        <v>5</v>
      </c>
      <c r="E87" s="30"/>
      <c r="F87" s="30"/>
      <c r="G87" s="30"/>
      <c r="H87" s="34">
        <f t="shared" si="8"/>
        <v>0</v>
      </c>
      <c r="I87" s="13">
        <f t="shared" si="9"/>
        <v>5</v>
      </c>
      <c r="J87" s="10">
        <v>5</v>
      </c>
      <c r="K87" s="10"/>
      <c r="L87" s="9">
        <f t="shared" si="6"/>
        <v>0</v>
      </c>
      <c r="M87" s="9">
        <f t="shared" si="7"/>
        <v>0</v>
      </c>
      <c r="N87" s="4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25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</row>
    <row r="88" spans="1:73" s="3" customFormat="1" ht="21.95" customHeight="1" x14ac:dyDescent="0.25">
      <c r="A88" s="11" t="s">
        <v>67</v>
      </c>
      <c r="B88" s="30"/>
      <c r="C88" s="30"/>
      <c r="D88" s="30"/>
      <c r="E88" s="30"/>
      <c r="F88" s="30"/>
      <c r="G88" s="30"/>
      <c r="H88" s="34">
        <f t="shared" si="8"/>
        <v>0</v>
      </c>
      <c r="I88" s="13">
        <f t="shared" si="9"/>
        <v>0</v>
      </c>
      <c r="J88" s="10"/>
      <c r="K88" s="10"/>
      <c r="L88" s="9">
        <f t="shared" si="6"/>
        <v>0</v>
      </c>
      <c r="M88" s="9">
        <f t="shared" si="7"/>
        <v>0</v>
      </c>
      <c r="N88" s="4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25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</row>
    <row r="89" spans="1:73" s="3" customFormat="1" ht="21.95" customHeight="1" x14ac:dyDescent="0.25">
      <c r="A89" s="11" t="s">
        <v>94</v>
      </c>
      <c r="B89" s="30">
        <v>10</v>
      </c>
      <c r="C89" s="30"/>
      <c r="D89" s="30"/>
      <c r="E89" s="30"/>
      <c r="F89" s="30"/>
      <c r="G89" s="30"/>
      <c r="H89" s="34">
        <f t="shared" si="8"/>
        <v>1</v>
      </c>
      <c r="I89" s="13">
        <f t="shared" si="9"/>
        <v>11</v>
      </c>
      <c r="J89" s="10">
        <v>5</v>
      </c>
      <c r="K89" s="10">
        <v>5</v>
      </c>
      <c r="L89" s="9">
        <f t="shared" si="6"/>
        <v>7.5</v>
      </c>
      <c r="M89" s="9">
        <f t="shared" si="7"/>
        <v>1</v>
      </c>
      <c r="N89" s="4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>
        <v>7.5</v>
      </c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25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1:73" s="3" customFormat="1" ht="21.95" customHeight="1" x14ac:dyDescent="0.25">
      <c r="A90" s="11" t="s">
        <v>68</v>
      </c>
      <c r="B90" s="30"/>
      <c r="C90" s="30">
        <v>5</v>
      </c>
      <c r="D90" s="30">
        <v>5</v>
      </c>
      <c r="E90" s="30"/>
      <c r="F90" s="30"/>
      <c r="G90" s="30"/>
      <c r="H90" s="34">
        <f t="shared" si="8"/>
        <v>0</v>
      </c>
      <c r="I90" s="13">
        <f t="shared" si="9"/>
        <v>10</v>
      </c>
      <c r="J90" s="10">
        <v>5</v>
      </c>
      <c r="K90" s="10">
        <v>5</v>
      </c>
      <c r="L90" s="9">
        <f t="shared" si="6"/>
        <v>0</v>
      </c>
      <c r="M90" s="9">
        <f t="shared" si="7"/>
        <v>0</v>
      </c>
      <c r="N90" s="4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25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spans="1:73" s="3" customFormat="1" ht="21.95" customHeight="1" x14ac:dyDescent="0.25">
      <c r="A91" s="11" t="s">
        <v>66</v>
      </c>
      <c r="B91" s="30"/>
      <c r="C91" s="30"/>
      <c r="D91" s="30"/>
      <c r="E91" s="30"/>
      <c r="F91" s="30"/>
      <c r="G91" s="30"/>
      <c r="H91" s="34">
        <f t="shared" si="8"/>
        <v>0</v>
      </c>
      <c r="I91" s="13">
        <f t="shared" si="9"/>
        <v>0</v>
      </c>
      <c r="J91" s="10"/>
      <c r="K91" s="10"/>
      <c r="L91" s="9">
        <f t="shared" si="6"/>
        <v>0</v>
      </c>
      <c r="M91" s="9">
        <f t="shared" si="7"/>
        <v>0</v>
      </c>
      <c r="N91" s="4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25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</row>
    <row r="92" spans="1:73" s="3" customFormat="1" ht="21.95" customHeight="1" x14ac:dyDescent="0.25">
      <c r="A92" s="11" t="s">
        <v>65</v>
      </c>
      <c r="B92" s="30"/>
      <c r="C92" s="30"/>
      <c r="D92" s="30"/>
      <c r="E92" s="30"/>
      <c r="F92" s="30"/>
      <c r="G92" s="30"/>
      <c r="H92" s="34">
        <f t="shared" si="8"/>
        <v>0</v>
      </c>
      <c r="I92" s="13">
        <f t="shared" si="9"/>
        <v>0</v>
      </c>
      <c r="J92" s="10"/>
      <c r="K92" s="10"/>
      <c r="L92" s="9">
        <f t="shared" si="6"/>
        <v>0</v>
      </c>
      <c r="M92" s="9">
        <f t="shared" si="7"/>
        <v>0</v>
      </c>
      <c r="N92" s="4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25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</row>
    <row r="93" spans="1:73" s="3" customFormat="1" ht="21.95" customHeight="1" x14ac:dyDescent="0.25">
      <c r="A93" s="11" t="s">
        <v>64</v>
      </c>
      <c r="B93" s="30"/>
      <c r="C93" s="30"/>
      <c r="D93" s="30"/>
      <c r="E93" s="30"/>
      <c r="F93" s="30"/>
      <c r="G93" s="30"/>
      <c r="H93" s="34">
        <f t="shared" si="8"/>
        <v>20</v>
      </c>
      <c r="I93" s="13">
        <f t="shared" si="9"/>
        <v>20</v>
      </c>
      <c r="J93" s="10">
        <v>10</v>
      </c>
      <c r="K93" s="10">
        <v>10</v>
      </c>
      <c r="L93" s="9">
        <f t="shared" si="6"/>
        <v>0</v>
      </c>
      <c r="M93" s="9">
        <f t="shared" si="7"/>
        <v>0</v>
      </c>
      <c r="N93" s="4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25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</row>
    <row r="94" spans="1:73" s="3" customFormat="1" ht="21.95" customHeight="1" x14ac:dyDescent="0.25">
      <c r="A94" s="11" t="s">
        <v>63</v>
      </c>
      <c r="B94" s="30">
        <v>10</v>
      </c>
      <c r="C94" s="30">
        <v>3</v>
      </c>
      <c r="D94" s="30"/>
      <c r="E94" s="30"/>
      <c r="F94" s="30"/>
      <c r="G94" s="30"/>
      <c r="H94" s="34">
        <f t="shared" si="8"/>
        <v>0</v>
      </c>
      <c r="I94" s="13">
        <f t="shared" si="9"/>
        <v>13</v>
      </c>
      <c r="J94" s="10">
        <v>5</v>
      </c>
      <c r="K94" s="10">
        <v>5</v>
      </c>
      <c r="L94" s="9">
        <f t="shared" si="6"/>
        <v>22</v>
      </c>
      <c r="M94" s="9">
        <f t="shared" si="7"/>
        <v>3</v>
      </c>
      <c r="N94" s="4"/>
      <c r="O94" s="33"/>
      <c r="P94" s="33"/>
      <c r="Q94" s="33"/>
      <c r="R94" s="33"/>
      <c r="S94" s="33">
        <v>5</v>
      </c>
      <c r="T94" s="33"/>
      <c r="U94" s="33"/>
      <c r="V94" s="33">
        <v>7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>
        <v>10</v>
      </c>
      <c r="BB94" s="33"/>
      <c r="BC94" s="33"/>
      <c r="BD94" s="33"/>
      <c r="BE94" s="33"/>
      <c r="BF94" s="25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</row>
    <row r="95" spans="1:73" s="3" customFormat="1" ht="21.95" customHeight="1" x14ac:dyDescent="0.25">
      <c r="A95" s="11" t="s">
        <v>62</v>
      </c>
      <c r="B95" s="30"/>
      <c r="C95" s="30"/>
      <c r="D95" s="30"/>
      <c r="E95" s="30"/>
      <c r="F95" s="30"/>
      <c r="G95" s="30"/>
      <c r="H95" s="34">
        <f t="shared" si="8"/>
        <v>5</v>
      </c>
      <c r="I95" s="13">
        <f t="shared" si="9"/>
        <v>5</v>
      </c>
      <c r="J95" s="10"/>
      <c r="K95" s="10">
        <v>5</v>
      </c>
      <c r="L95" s="9">
        <f t="shared" si="6"/>
        <v>0</v>
      </c>
      <c r="M95" s="9">
        <f t="shared" si="7"/>
        <v>0</v>
      </c>
      <c r="N95" s="4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25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</row>
    <row r="96" spans="1:73" s="24" customFormat="1" ht="20.100000000000001" customHeight="1" x14ac:dyDescent="0.25">
      <c r="A96" s="19"/>
      <c r="B96" s="29"/>
      <c r="C96" s="29"/>
      <c r="D96" s="29"/>
      <c r="E96" s="29"/>
      <c r="F96" s="29"/>
      <c r="G96" s="29"/>
      <c r="H96" s="29"/>
      <c r="I96" s="20"/>
      <c r="J96" s="21"/>
      <c r="K96" s="21"/>
      <c r="L96" s="22"/>
      <c r="M96" s="22"/>
      <c r="N96" s="20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</row>
    <row r="97" spans="1:73" s="5" customFormat="1" ht="20.100000000000001" customHeight="1" x14ac:dyDescent="0.25">
      <c r="A97" s="37" t="s">
        <v>2</v>
      </c>
      <c r="B97" s="37">
        <f>SUM(B5:B96)</f>
        <v>97</v>
      </c>
      <c r="C97" s="37">
        <f t="shared" ref="C97:F97" si="10">SUM(C5:C96)</f>
        <v>53</v>
      </c>
      <c r="D97" s="37">
        <f t="shared" si="10"/>
        <v>263</v>
      </c>
      <c r="E97" s="37">
        <f t="shared" si="10"/>
        <v>20</v>
      </c>
      <c r="F97" s="37">
        <f t="shared" si="10"/>
        <v>15</v>
      </c>
      <c r="G97" s="37">
        <f t="shared" ref="G97" si="11">SUM(G5:G96)</f>
        <v>226</v>
      </c>
      <c r="H97" s="37">
        <f t="shared" ref="H97:M97" si="12">SUM(H5:H96)</f>
        <v>242</v>
      </c>
      <c r="I97" s="39">
        <f t="shared" si="12"/>
        <v>916</v>
      </c>
      <c r="J97" s="50">
        <f t="shared" si="12"/>
        <v>390</v>
      </c>
      <c r="K97" s="50">
        <f t="shared" si="12"/>
        <v>360</v>
      </c>
      <c r="L97" s="44">
        <f t="shared" si="12"/>
        <v>2014.3999999999999</v>
      </c>
      <c r="M97" s="44">
        <f t="shared" si="12"/>
        <v>166</v>
      </c>
      <c r="N97" s="39">
        <f t="shared" ref="N97:AR97" si="13">COUNT(N5:N96)</f>
        <v>0</v>
      </c>
      <c r="O97" s="32">
        <f t="shared" si="13"/>
        <v>1</v>
      </c>
      <c r="P97" s="32">
        <f t="shared" si="13"/>
        <v>1</v>
      </c>
      <c r="Q97" s="39">
        <f t="shared" si="13"/>
        <v>1</v>
      </c>
      <c r="R97" s="39">
        <f t="shared" si="13"/>
        <v>4</v>
      </c>
      <c r="S97" s="39">
        <f t="shared" si="13"/>
        <v>5</v>
      </c>
      <c r="T97" s="39">
        <f t="shared" si="13"/>
        <v>5</v>
      </c>
      <c r="U97" s="39">
        <f t="shared" si="13"/>
        <v>2</v>
      </c>
      <c r="V97" s="32">
        <f t="shared" si="13"/>
        <v>6</v>
      </c>
      <c r="W97" s="32">
        <f t="shared" si="13"/>
        <v>1</v>
      </c>
      <c r="X97" s="32">
        <f t="shared" si="13"/>
        <v>3</v>
      </c>
      <c r="Y97" s="32">
        <f t="shared" si="13"/>
        <v>2</v>
      </c>
      <c r="Z97" s="39">
        <f t="shared" si="13"/>
        <v>3</v>
      </c>
      <c r="AA97" s="32">
        <f t="shared" si="13"/>
        <v>1</v>
      </c>
      <c r="AB97" s="32">
        <f t="shared" si="13"/>
        <v>6</v>
      </c>
      <c r="AC97" s="39">
        <f t="shared" si="13"/>
        <v>1</v>
      </c>
      <c r="AD97" s="39">
        <f t="shared" si="13"/>
        <v>0</v>
      </c>
      <c r="AE97" s="39">
        <f t="shared" si="13"/>
        <v>0</v>
      </c>
      <c r="AF97" s="32">
        <f t="shared" si="13"/>
        <v>1</v>
      </c>
      <c r="AG97" s="32">
        <f t="shared" si="13"/>
        <v>1</v>
      </c>
      <c r="AH97" s="32">
        <f t="shared" si="13"/>
        <v>2</v>
      </c>
      <c r="AI97" s="32">
        <f t="shared" si="13"/>
        <v>4</v>
      </c>
      <c r="AJ97" s="32">
        <f t="shared" si="13"/>
        <v>1</v>
      </c>
      <c r="AK97" s="39">
        <f t="shared" si="13"/>
        <v>4</v>
      </c>
      <c r="AL97" s="39">
        <f t="shared" si="13"/>
        <v>4</v>
      </c>
      <c r="AM97" s="32">
        <f t="shared" si="13"/>
        <v>2</v>
      </c>
      <c r="AN97" s="32">
        <f t="shared" si="13"/>
        <v>3</v>
      </c>
      <c r="AO97" s="32">
        <f t="shared" si="13"/>
        <v>1</v>
      </c>
      <c r="AP97" s="32">
        <f t="shared" si="13"/>
        <v>7</v>
      </c>
      <c r="AQ97" s="32">
        <f t="shared" si="13"/>
        <v>5</v>
      </c>
      <c r="AR97" s="32">
        <f t="shared" si="13"/>
        <v>1</v>
      </c>
      <c r="AS97" s="39">
        <f t="shared" ref="AS97:AT97" si="14">COUNT(AS5:AS96)</f>
        <v>0</v>
      </c>
      <c r="AT97" s="39">
        <f t="shared" si="14"/>
        <v>4</v>
      </c>
      <c r="AU97" s="39">
        <f t="shared" ref="AU97" si="15">COUNT(AU5:AU96)</f>
        <v>2</v>
      </c>
      <c r="AV97" s="32">
        <f t="shared" ref="AV97:BD97" si="16">COUNT(AV5:AV96)</f>
        <v>1</v>
      </c>
      <c r="AW97" s="32">
        <f t="shared" si="16"/>
        <v>6</v>
      </c>
      <c r="AX97" s="32">
        <f t="shared" si="16"/>
        <v>2</v>
      </c>
      <c r="AY97" s="32">
        <f t="shared" si="16"/>
        <v>4</v>
      </c>
      <c r="AZ97" s="32">
        <f t="shared" si="16"/>
        <v>5</v>
      </c>
      <c r="BA97" s="32">
        <f t="shared" si="16"/>
        <v>6</v>
      </c>
      <c r="BB97" s="32">
        <f t="shared" si="16"/>
        <v>2</v>
      </c>
      <c r="BC97" s="32">
        <f t="shared" si="16"/>
        <v>1</v>
      </c>
      <c r="BD97" s="39">
        <f t="shared" si="16"/>
        <v>10</v>
      </c>
      <c r="BE97" s="39">
        <f t="shared" ref="BE97:BF97" si="17">COUNT(BE5:BE96)</f>
        <v>4</v>
      </c>
      <c r="BF97" s="39">
        <f t="shared" si="17"/>
        <v>12</v>
      </c>
      <c r="BG97" s="39">
        <f t="shared" ref="BG97:BS97" si="18">COUNT(BG5:BG96)</f>
        <v>0</v>
      </c>
      <c r="BH97" s="39">
        <f t="shared" si="18"/>
        <v>0</v>
      </c>
      <c r="BI97" s="32">
        <f t="shared" si="18"/>
        <v>2</v>
      </c>
      <c r="BJ97" s="32">
        <f t="shared" si="18"/>
        <v>7</v>
      </c>
      <c r="BK97" s="39">
        <f t="shared" ref="BK97" si="19">COUNT(BK5:BK96)</f>
        <v>0</v>
      </c>
      <c r="BL97" s="32">
        <f t="shared" si="18"/>
        <v>5</v>
      </c>
      <c r="BM97" s="32">
        <f t="shared" si="18"/>
        <v>3</v>
      </c>
      <c r="BN97" s="32">
        <f t="shared" si="18"/>
        <v>1</v>
      </c>
      <c r="BO97" s="32">
        <f t="shared" si="18"/>
        <v>1</v>
      </c>
      <c r="BP97" s="32">
        <f t="shared" si="18"/>
        <v>2</v>
      </c>
      <c r="BQ97" s="32">
        <f t="shared" si="18"/>
        <v>1</v>
      </c>
      <c r="BR97" s="39">
        <f t="shared" si="18"/>
        <v>3</v>
      </c>
      <c r="BS97" s="32">
        <f t="shared" si="18"/>
        <v>1</v>
      </c>
      <c r="BT97" s="32">
        <f>COUNT(BT5:BT96)</f>
        <v>3</v>
      </c>
      <c r="BU97" s="39">
        <f>COUNT(BU5:BU96)</f>
        <v>0</v>
      </c>
    </row>
    <row r="98" spans="1:73" s="5" customFormat="1" ht="20.100000000000001" customHeight="1" x14ac:dyDescent="0.25">
      <c r="A98" s="52"/>
      <c r="B98" s="37"/>
      <c r="C98" s="37"/>
      <c r="D98" s="37"/>
      <c r="E98" s="37"/>
      <c r="F98" s="37"/>
      <c r="G98" s="37"/>
      <c r="H98" s="37"/>
      <c r="I98" s="53"/>
      <c r="J98" s="51"/>
      <c r="K98" s="51"/>
      <c r="L98" s="45"/>
      <c r="M98" s="45"/>
      <c r="N98" s="39"/>
      <c r="O98" s="39">
        <f>SUM(O97:P97)</f>
        <v>2</v>
      </c>
      <c r="P98" s="39"/>
      <c r="Q98" s="39"/>
      <c r="R98" s="39"/>
      <c r="S98" s="39"/>
      <c r="T98" s="39"/>
      <c r="U98" s="39"/>
      <c r="V98" s="39">
        <f>SUM(V97:Y97)</f>
        <v>12</v>
      </c>
      <c r="W98" s="39"/>
      <c r="X98" s="39"/>
      <c r="Y98" s="39"/>
      <c r="Z98" s="39"/>
      <c r="AA98" s="39">
        <f>SUM(AA97:AB97)</f>
        <v>7</v>
      </c>
      <c r="AB98" s="39"/>
      <c r="AC98" s="39"/>
      <c r="AD98" s="39"/>
      <c r="AE98" s="39"/>
      <c r="AF98" s="39">
        <f>SUM(AF97:AJ97)</f>
        <v>9</v>
      </c>
      <c r="AG98" s="39"/>
      <c r="AH98" s="39"/>
      <c r="AI98" s="39"/>
      <c r="AJ98" s="39"/>
      <c r="AK98" s="39"/>
      <c r="AL98" s="39"/>
      <c r="AM98" s="39">
        <f>SUM(AM97:AN97)</f>
        <v>5</v>
      </c>
      <c r="AN98" s="39"/>
      <c r="AO98" s="39">
        <f>SUM(AO97:AP97)</f>
        <v>8</v>
      </c>
      <c r="AP98" s="39"/>
      <c r="AQ98" s="39">
        <f>SUM(AQ97:AR97)</f>
        <v>6</v>
      </c>
      <c r="AR98" s="39"/>
      <c r="AS98" s="39"/>
      <c r="AT98" s="39"/>
      <c r="AU98" s="39"/>
      <c r="AV98" s="39">
        <f>SUM(AV97:AW97)</f>
        <v>7</v>
      </c>
      <c r="AW98" s="39"/>
      <c r="AX98" s="39">
        <f>SUM(AX97:AY97)</f>
        <v>6</v>
      </c>
      <c r="AY98" s="39"/>
      <c r="AZ98" s="39">
        <f>SUM(AZ97:BC97)</f>
        <v>14</v>
      </c>
      <c r="BA98" s="39"/>
      <c r="BB98" s="39"/>
      <c r="BC98" s="39"/>
      <c r="BD98" s="39"/>
      <c r="BE98" s="39"/>
      <c r="BF98" s="39"/>
      <c r="BG98" s="39"/>
      <c r="BH98" s="39"/>
      <c r="BI98" s="39">
        <f>SUM(BI97:BJ97)</f>
        <v>9</v>
      </c>
      <c r="BJ98" s="39"/>
      <c r="BK98" s="39"/>
      <c r="BL98" s="39">
        <f>SUM(BL97:BM97)</f>
        <v>8</v>
      </c>
      <c r="BM98" s="39"/>
      <c r="BN98" s="39">
        <f>SUM(BN97:BO97)</f>
        <v>2</v>
      </c>
      <c r="BO98" s="39"/>
      <c r="BP98" s="39">
        <f>SUM(BP97:BQ97)</f>
        <v>3</v>
      </c>
      <c r="BQ98" s="39"/>
      <c r="BR98" s="39"/>
      <c r="BS98" s="39">
        <f>SUM(BS97:BT97)</f>
        <v>4</v>
      </c>
      <c r="BT98" s="39"/>
      <c r="BU98" s="39"/>
    </row>
    <row r="99" spans="1:73" s="14" customFormat="1" ht="20.100000000000001" customHeight="1" x14ac:dyDescent="0.25">
      <c r="A99" s="14" t="s">
        <v>6</v>
      </c>
      <c r="B99" s="14">
        <f>COUNT(B5:B96)</f>
        <v>12</v>
      </c>
      <c r="C99" s="14">
        <f t="shared" ref="C99:F99" si="20">COUNT(C5:C96)</f>
        <v>11</v>
      </c>
      <c r="D99" s="14">
        <f t="shared" si="20"/>
        <v>30</v>
      </c>
      <c r="E99" s="14">
        <f t="shared" si="20"/>
        <v>2</v>
      </c>
      <c r="F99" s="14">
        <f t="shared" si="20"/>
        <v>2</v>
      </c>
      <c r="G99" s="14">
        <f>COUNT(G5:G96)</f>
        <v>25</v>
      </c>
      <c r="H99" s="14">
        <f t="shared" ref="H99" si="21">COUNTIF(H5:H95,"&lt;&gt;0")</f>
        <v>31</v>
      </c>
      <c r="I99" s="14">
        <f>COUNTIF(I5:I95,"&lt;&gt;0")</f>
        <v>70</v>
      </c>
      <c r="J99" s="14">
        <f>COUNT(J5:J96)</f>
        <v>53</v>
      </c>
      <c r="K99" s="14">
        <f>COUNT(K5:K96)</f>
        <v>54</v>
      </c>
      <c r="L99" s="14">
        <f>COUNTIF(L5:L95,"&lt;&gt;0")</f>
        <v>46</v>
      </c>
      <c r="M99" s="14">
        <f>COUNTIF(M5:M95,"&lt;&gt;0")</f>
        <v>46</v>
      </c>
    </row>
    <row r="100" spans="1:73" x14ac:dyDescent="0.25">
      <c r="L100" s="3"/>
    </row>
  </sheetData>
  <mergeCells count="79">
    <mergeCell ref="BS3:BT3"/>
    <mergeCell ref="BS98:BT98"/>
    <mergeCell ref="BU97:BU98"/>
    <mergeCell ref="H3:H4"/>
    <mergeCell ref="H97:H98"/>
    <mergeCell ref="AZ3:BC3"/>
    <mergeCell ref="AX3:AY3"/>
    <mergeCell ref="AX98:AY98"/>
    <mergeCell ref="AZ98:BC98"/>
    <mergeCell ref="AV3:AW3"/>
    <mergeCell ref="AU97:AU98"/>
    <mergeCell ref="AV98:AW98"/>
    <mergeCell ref="AS97:AS98"/>
    <mergeCell ref="AT97:AT98"/>
    <mergeCell ref="M3:M4"/>
    <mergeCell ref="N97:N98"/>
    <mergeCell ref="U97:U98"/>
    <mergeCell ref="O3:P3"/>
    <mergeCell ref="V3:Y3"/>
    <mergeCell ref="AE97:AE98"/>
    <mergeCell ref="O98:P98"/>
    <mergeCell ref="Q97:Q98"/>
    <mergeCell ref="R97:R98"/>
    <mergeCell ref="S97:S98"/>
    <mergeCell ref="T97:T98"/>
    <mergeCell ref="V98:Y98"/>
    <mergeCell ref="Z97:Z98"/>
    <mergeCell ref="AC97:AC98"/>
    <mergeCell ref="AD97:AD98"/>
    <mergeCell ref="AA3:AB3"/>
    <mergeCell ref="AA98:AB98"/>
    <mergeCell ref="L3:L4"/>
    <mergeCell ref="A3:A4"/>
    <mergeCell ref="M97:M98"/>
    <mergeCell ref="I3:I4"/>
    <mergeCell ref="J3:J4"/>
    <mergeCell ref="K3:K4"/>
    <mergeCell ref="J97:J98"/>
    <mergeCell ref="K97:K98"/>
    <mergeCell ref="A97:A98"/>
    <mergeCell ref="I97:I98"/>
    <mergeCell ref="L97:L98"/>
    <mergeCell ref="B3:B4"/>
    <mergeCell ref="B97:B98"/>
    <mergeCell ref="G3:G4"/>
    <mergeCell ref="G97:G98"/>
    <mergeCell ref="C3:C4"/>
    <mergeCell ref="AF98:AJ98"/>
    <mergeCell ref="AQ3:AR3"/>
    <mergeCell ref="AQ98:AR98"/>
    <mergeCell ref="AK97:AK98"/>
    <mergeCell ref="AL97:AL98"/>
    <mergeCell ref="AF3:AJ3"/>
    <mergeCell ref="AM3:AN3"/>
    <mergeCell ref="AM98:AN98"/>
    <mergeCell ref="AO3:AP3"/>
    <mergeCell ref="AO98:AP98"/>
    <mergeCell ref="BD97:BD98"/>
    <mergeCell ref="BE97:BE98"/>
    <mergeCell ref="BF97:BF98"/>
    <mergeCell ref="BI3:BJ3"/>
    <mergeCell ref="BG97:BG98"/>
    <mergeCell ref="BH97:BH98"/>
    <mergeCell ref="BI98:BJ98"/>
    <mergeCell ref="BP3:BQ3"/>
    <mergeCell ref="BP98:BQ98"/>
    <mergeCell ref="BR97:BR98"/>
    <mergeCell ref="BK97:BK98"/>
    <mergeCell ref="BL3:BM3"/>
    <mergeCell ref="BL98:BM98"/>
    <mergeCell ref="BN3:BO3"/>
    <mergeCell ref="BN98:BO98"/>
    <mergeCell ref="F3:F4"/>
    <mergeCell ref="C97:C98"/>
    <mergeCell ref="D97:D98"/>
    <mergeCell ref="E97:E98"/>
    <mergeCell ref="F97:F98"/>
    <mergeCell ref="D3:D4"/>
    <mergeCell ref="E3:E4"/>
  </mergeCells>
  <phoneticPr fontId="1" type="noConversion"/>
  <pageMargins left="0.11811023622047245" right="0.11811023622047245" top="0.15748031496062992" bottom="0.15748031496062992" header="0.11811023622047245" footer="0.31496062992125984"/>
  <pageSetup paperSize="9" scale="33" fitToWidth="2" fitToHeight="10" orientation="landscape" r:id="rId1"/>
  <colBreaks count="1" manualBreakCount="1">
    <brk id="70" max="99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16-17</vt:lpstr>
      <vt:lpstr>'16-17'!Print_Area</vt:lpstr>
      <vt:lpstr>'16-17'!Print_Titles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Ellen Crombez</cp:lastModifiedBy>
  <cp:lastPrinted>2018-06-09T09:40:30Z</cp:lastPrinted>
  <dcterms:created xsi:type="dcterms:W3CDTF">2011-07-28T07:36:00Z</dcterms:created>
  <dcterms:modified xsi:type="dcterms:W3CDTF">2018-10-31T13:58:13Z</dcterms:modified>
</cp:coreProperties>
</file>