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35" windowWidth="19155" windowHeight="7965"/>
  </bookViews>
  <sheets>
    <sheet name="Blad1" sheetId="1" r:id="rId1"/>
    <sheet name="Sheet1" sheetId="2" r:id="rId2"/>
  </sheets>
  <definedNames>
    <definedName name="_xlnm._FilterDatabase" localSheetId="0" hidden="1">Blad1!$A$3:$Z$100</definedName>
    <definedName name="_xlnm._FilterDatabase" localSheetId="1" hidden="1">Sheet1!$A$1:$C$92</definedName>
    <definedName name="_xlnm.Print_Area" localSheetId="0">Blad1!$A$1:$BQ$103</definedName>
    <definedName name="_xlnm.Print_Titles" localSheetId="0">Blad1!$A:$A,Blad1!$1:$4</definedName>
  </definedNames>
  <calcPr calcId="152511"/>
</workbook>
</file>

<file path=xl/calcChain.xml><?xml version="1.0" encoding="utf-8"?>
<calcChain xmlns="http://schemas.openxmlformats.org/spreadsheetml/2006/main">
  <c r="F104" i="1" l="1"/>
  <c r="G104" i="1"/>
  <c r="F102" i="1"/>
  <c r="G102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5" i="1"/>
  <c r="I104" i="1" l="1"/>
  <c r="C104" i="1"/>
  <c r="D104" i="1"/>
  <c r="E104" i="1"/>
  <c r="D102" i="1"/>
  <c r="E102" i="1"/>
  <c r="C102" i="1"/>
  <c r="N104" i="1" l="1"/>
  <c r="M104" i="1"/>
  <c r="B104" i="1" l="1"/>
  <c r="H102" i="1"/>
  <c r="B102" i="1"/>
  <c r="BI102" i="1" l="1"/>
  <c r="BJ102" i="1"/>
  <c r="BK102" i="1"/>
  <c r="BP102" i="1"/>
  <c r="BP103" i="1" s="1"/>
  <c r="BO102" i="1"/>
  <c r="BN102" i="1"/>
  <c r="BM102" i="1"/>
  <c r="BM103" i="1" s="1"/>
  <c r="BL102" i="1"/>
  <c r="J104" i="1"/>
  <c r="K102" i="1"/>
  <c r="L102" i="1"/>
  <c r="J102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5" i="1"/>
  <c r="M102" i="1" s="1"/>
  <c r="N6" i="1"/>
  <c r="I6" i="1" s="1"/>
  <c r="N7" i="1"/>
  <c r="I7" i="1" s="1"/>
  <c r="N8" i="1"/>
  <c r="I8" i="1" s="1"/>
  <c r="N9" i="1"/>
  <c r="I9" i="1" s="1"/>
  <c r="N10" i="1"/>
  <c r="I10" i="1" s="1"/>
  <c r="N11" i="1"/>
  <c r="I11" i="1" s="1"/>
  <c r="N12" i="1"/>
  <c r="I12" i="1" s="1"/>
  <c r="N13" i="1"/>
  <c r="I13" i="1" s="1"/>
  <c r="N14" i="1"/>
  <c r="I14" i="1" s="1"/>
  <c r="N15" i="1"/>
  <c r="I15" i="1" s="1"/>
  <c r="N16" i="1"/>
  <c r="I16" i="1" s="1"/>
  <c r="N17" i="1"/>
  <c r="I17" i="1" s="1"/>
  <c r="N18" i="1"/>
  <c r="I18" i="1" s="1"/>
  <c r="N19" i="1"/>
  <c r="I19" i="1" s="1"/>
  <c r="N20" i="1"/>
  <c r="I20" i="1" s="1"/>
  <c r="N21" i="1"/>
  <c r="I21" i="1" s="1"/>
  <c r="N22" i="1"/>
  <c r="I22" i="1" s="1"/>
  <c r="N23" i="1"/>
  <c r="I23" i="1" s="1"/>
  <c r="N24" i="1"/>
  <c r="I24" i="1" s="1"/>
  <c r="N25" i="1"/>
  <c r="I25" i="1" s="1"/>
  <c r="N26" i="1"/>
  <c r="I26" i="1" s="1"/>
  <c r="N27" i="1"/>
  <c r="I27" i="1" s="1"/>
  <c r="N28" i="1"/>
  <c r="I28" i="1" s="1"/>
  <c r="N29" i="1"/>
  <c r="I29" i="1" s="1"/>
  <c r="N30" i="1"/>
  <c r="I30" i="1" s="1"/>
  <c r="N31" i="1"/>
  <c r="I31" i="1" s="1"/>
  <c r="N32" i="1"/>
  <c r="I32" i="1" s="1"/>
  <c r="N33" i="1"/>
  <c r="I33" i="1" s="1"/>
  <c r="N34" i="1"/>
  <c r="I34" i="1" s="1"/>
  <c r="N35" i="1"/>
  <c r="I35" i="1" s="1"/>
  <c r="N36" i="1"/>
  <c r="I36" i="1" s="1"/>
  <c r="N37" i="1"/>
  <c r="I37" i="1" s="1"/>
  <c r="N38" i="1"/>
  <c r="I38" i="1" s="1"/>
  <c r="N39" i="1"/>
  <c r="I39" i="1" s="1"/>
  <c r="N40" i="1"/>
  <c r="I40" i="1" s="1"/>
  <c r="N41" i="1"/>
  <c r="I41" i="1" s="1"/>
  <c r="N42" i="1"/>
  <c r="I42" i="1" s="1"/>
  <c r="N43" i="1"/>
  <c r="I43" i="1" s="1"/>
  <c r="N44" i="1"/>
  <c r="I44" i="1" s="1"/>
  <c r="N45" i="1"/>
  <c r="I45" i="1" s="1"/>
  <c r="N46" i="1"/>
  <c r="I46" i="1" s="1"/>
  <c r="N47" i="1"/>
  <c r="I47" i="1" s="1"/>
  <c r="N48" i="1"/>
  <c r="I48" i="1" s="1"/>
  <c r="N49" i="1"/>
  <c r="I49" i="1" s="1"/>
  <c r="N50" i="1"/>
  <c r="I50" i="1" s="1"/>
  <c r="N51" i="1"/>
  <c r="I51" i="1" s="1"/>
  <c r="N52" i="1"/>
  <c r="I52" i="1" s="1"/>
  <c r="N53" i="1"/>
  <c r="I53" i="1" s="1"/>
  <c r="N54" i="1"/>
  <c r="I54" i="1" s="1"/>
  <c r="N55" i="1"/>
  <c r="I55" i="1" s="1"/>
  <c r="N56" i="1"/>
  <c r="I56" i="1" s="1"/>
  <c r="N57" i="1"/>
  <c r="I57" i="1" s="1"/>
  <c r="N58" i="1"/>
  <c r="I58" i="1" s="1"/>
  <c r="N59" i="1"/>
  <c r="I59" i="1" s="1"/>
  <c r="N60" i="1"/>
  <c r="I60" i="1" s="1"/>
  <c r="N61" i="1"/>
  <c r="I61" i="1" s="1"/>
  <c r="N62" i="1"/>
  <c r="I62" i="1" s="1"/>
  <c r="N63" i="1"/>
  <c r="I63" i="1" s="1"/>
  <c r="N64" i="1"/>
  <c r="I64" i="1" s="1"/>
  <c r="N65" i="1"/>
  <c r="I65" i="1" s="1"/>
  <c r="N66" i="1"/>
  <c r="I66" i="1" s="1"/>
  <c r="N67" i="1"/>
  <c r="I67" i="1" s="1"/>
  <c r="N68" i="1"/>
  <c r="I68" i="1" s="1"/>
  <c r="N69" i="1"/>
  <c r="I69" i="1" s="1"/>
  <c r="N70" i="1"/>
  <c r="I70" i="1" s="1"/>
  <c r="N71" i="1"/>
  <c r="I71" i="1" s="1"/>
  <c r="N72" i="1"/>
  <c r="I72" i="1" s="1"/>
  <c r="N73" i="1"/>
  <c r="I73" i="1" s="1"/>
  <c r="N74" i="1"/>
  <c r="I74" i="1" s="1"/>
  <c r="N75" i="1"/>
  <c r="I75" i="1" s="1"/>
  <c r="N76" i="1"/>
  <c r="I76" i="1" s="1"/>
  <c r="N77" i="1"/>
  <c r="I77" i="1" s="1"/>
  <c r="N78" i="1"/>
  <c r="I78" i="1" s="1"/>
  <c r="N79" i="1"/>
  <c r="I79" i="1" s="1"/>
  <c r="N80" i="1"/>
  <c r="I80" i="1" s="1"/>
  <c r="N81" i="1"/>
  <c r="I81" i="1" s="1"/>
  <c r="N82" i="1"/>
  <c r="I82" i="1" s="1"/>
  <c r="N83" i="1"/>
  <c r="I83" i="1" s="1"/>
  <c r="N84" i="1"/>
  <c r="I84" i="1" s="1"/>
  <c r="N85" i="1"/>
  <c r="I85" i="1" s="1"/>
  <c r="N86" i="1"/>
  <c r="I86" i="1" s="1"/>
  <c r="N87" i="1"/>
  <c r="I87" i="1" s="1"/>
  <c r="N88" i="1"/>
  <c r="I88" i="1" s="1"/>
  <c r="N89" i="1"/>
  <c r="I89" i="1" s="1"/>
  <c r="N90" i="1"/>
  <c r="I90" i="1" s="1"/>
  <c r="N91" i="1"/>
  <c r="I91" i="1" s="1"/>
  <c r="N92" i="1"/>
  <c r="I92" i="1" s="1"/>
  <c r="N93" i="1"/>
  <c r="I93" i="1" s="1"/>
  <c r="N94" i="1"/>
  <c r="I94" i="1" s="1"/>
  <c r="N95" i="1"/>
  <c r="I95" i="1" s="1"/>
  <c r="N96" i="1"/>
  <c r="I96" i="1" s="1"/>
  <c r="N97" i="1"/>
  <c r="I97" i="1" s="1"/>
  <c r="N98" i="1"/>
  <c r="I98" i="1" s="1"/>
  <c r="N99" i="1"/>
  <c r="I99" i="1" s="1"/>
  <c r="N100" i="1"/>
  <c r="I100" i="1" s="1"/>
  <c r="N5" i="1"/>
  <c r="I5" i="1" s="1"/>
  <c r="I102" i="1" s="1"/>
  <c r="BQ102" i="1"/>
  <c r="K104" i="1"/>
  <c r="L104" i="1"/>
  <c r="BC102" i="1"/>
  <c r="BH102" i="1"/>
  <c r="BH103" i="1" s="1"/>
  <c r="BG102" i="1"/>
  <c r="BF102" i="1"/>
  <c r="BE102" i="1"/>
  <c r="BD102" i="1"/>
  <c r="AZ102" i="1"/>
  <c r="BA102" i="1"/>
  <c r="AY102" i="1"/>
  <c r="BB102" i="1"/>
  <c r="AX102" i="1"/>
  <c r="AW102" i="1"/>
  <c r="AU102" i="1"/>
  <c r="AV102" i="1"/>
  <c r="AT102" i="1"/>
  <c r="AR102" i="1"/>
  <c r="AS102" i="1"/>
  <c r="AQ102" i="1"/>
  <c r="AP102" i="1"/>
  <c r="AO102" i="1"/>
  <c r="AN102" i="1"/>
  <c r="AN103" i="1" s="1"/>
  <c r="AM102" i="1"/>
  <c r="AL102" i="1"/>
  <c r="AK102" i="1"/>
  <c r="AJ102" i="1"/>
  <c r="AJ103" i="1" s="1"/>
  <c r="AI102" i="1"/>
  <c r="AI103" i="1" s="1"/>
  <c r="AH102" i="1"/>
  <c r="AG102" i="1"/>
  <c r="AD102" i="1"/>
  <c r="AF102" i="1"/>
  <c r="AE102" i="1"/>
  <c r="AC102" i="1"/>
  <c r="AA102" i="1"/>
  <c r="AA103" i="1" s="1"/>
  <c r="AB102" i="1"/>
  <c r="Y102" i="1"/>
  <c r="Z102" i="1"/>
  <c r="X102" i="1"/>
  <c r="V102" i="1"/>
  <c r="W102" i="1"/>
  <c r="V103" i="1" s="1"/>
  <c r="U102" i="1"/>
  <c r="S102" i="1"/>
  <c r="T102" i="1"/>
  <c r="R102" i="1"/>
  <c r="O102" i="1"/>
  <c r="P102" i="1"/>
  <c r="Q102" i="1"/>
  <c r="Y103" i="1" l="1"/>
  <c r="AW103" i="1"/>
  <c r="AY103" i="1"/>
  <c r="AL103" i="1"/>
  <c r="AQ103" i="1"/>
  <c r="S103" i="1"/>
  <c r="O103" i="1"/>
  <c r="AT103" i="1"/>
  <c r="N102" i="1"/>
</calcChain>
</file>

<file path=xl/sharedStrings.xml><?xml version="1.0" encoding="utf-8"?>
<sst xmlns="http://schemas.openxmlformats.org/spreadsheetml/2006/main" count="384" uniqueCount="308">
  <si>
    <t>6km</t>
  </si>
  <si>
    <t>Stefaan Marivoet</t>
  </si>
  <si>
    <t>Els</t>
  </si>
  <si>
    <t>Maarten</t>
  </si>
  <si>
    <t>Inkepit</t>
  </si>
  <si>
    <t>Ellen</t>
  </si>
  <si>
    <t>MJ</t>
  </si>
  <si>
    <t>Goedele</t>
  </si>
  <si>
    <t>Carla</t>
  </si>
  <si>
    <t>Brigitte</t>
  </si>
  <si>
    <t>Gudrun</t>
  </si>
  <si>
    <t>Lucia</t>
  </si>
  <si>
    <t>Evi</t>
  </si>
  <si>
    <t>Bruno Jacobs</t>
  </si>
  <si>
    <t>Peter Colson</t>
  </si>
  <si>
    <t>Nadine</t>
  </si>
  <si>
    <t>Luc Callebaut</t>
  </si>
  <si>
    <t>Ariane</t>
  </si>
  <si>
    <t>Pieter Claes</t>
  </si>
  <si>
    <t>Patricia</t>
  </si>
  <si>
    <t>21km</t>
  </si>
  <si>
    <t>5km</t>
  </si>
  <si>
    <t>11km</t>
  </si>
  <si>
    <t>Dominique Antoine</t>
  </si>
  <si>
    <t>Pieterjan</t>
  </si>
  <si>
    <t>Nancy</t>
  </si>
  <si>
    <t>Gerlinde</t>
  </si>
  <si>
    <t>Wim Leukemans</t>
  </si>
  <si>
    <t>Johan</t>
  </si>
  <si>
    <t>TOTAAL</t>
  </si>
  <si>
    <t>Wiske</t>
  </si>
  <si>
    <t>Greta</t>
  </si>
  <si>
    <t>Marina</t>
  </si>
  <si>
    <t>Herman</t>
  </si>
  <si>
    <t>Danny V.</t>
  </si>
  <si>
    <t>Karine Hulboj</t>
  </si>
  <si>
    <t>Anya</t>
  </si>
  <si>
    <t>Jean-Luc Walsdorff</t>
  </si>
  <si>
    <t>Martin Walsdorff</t>
  </si>
  <si>
    <t>Stefaan Heymans</t>
  </si>
  <si>
    <t>Gloria</t>
  </si>
  <si>
    <t>12km</t>
  </si>
  <si>
    <t>Isabelle Moyson</t>
  </si>
  <si>
    <t>Willem</t>
  </si>
  <si>
    <t>10km</t>
  </si>
  <si>
    <t>10,5km</t>
  </si>
  <si>
    <t>Francis Impatient</t>
  </si>
  <si>
    <t>Erwin</t>
  </si>
  <si>
    <t>Hugo</t>
  </si>
  <si>
    <t>Willy</t>
  </si>
  <si>
    <t>Dorien</t>
  </si>
  <si>
    <t>Meelopers Meise - Club criterium 01 sept 2013 - 31 aug 2014</t>
  </si>
  <si>
    <t>15km</t>
  </si>
  <si>
    <t>Zondag 8 september 2013
Molenloop, Malderen</t>
  </si>
  <si>
    <t>zaterdag 14 september 2013
Leopoldjogging, St.-Jans-Molenbeek (Brussel)</t>
  </si>
  <si>
    <t>zondag 15 september 2013
3-Provinciënloop, Malderen</t>
  </si>
  <si>
    <t>zaterdag 19 oktober 2013
Brussels Ekiden</t>
  </si>
  <si>
    <t>maandag 11 november 2013
Solidariteitsjogging 11.11.11, Vossem</t>
  </si>
  <si>
    <t>zondag 17 november 2013
Halve Marathon, Kasterlee</t>
  </si>
  <si>
    <t>zondag 15 december 2013
Eindejaarsjogging, Kampenhout</t>
  </si>
  <si>
    <t>Katleen Boonen</t>
  </si>
  <si>
    <t>Frank Colson</t>
  </si>
  <si>
    <t>Kathleen Cooremans</t>
  </si>
  <si>
    <t>Tine</t>
  </si>
  <si>
    <t>Stefke D.S.</t>
  </si>
  <si>
    <t>Stefaan Debar</t>
  </si>
  <si>
    <t>Bart Desmedt</t>
  </si>
  <si>
    <t>Léon</t>
  </si>
  <si>
    <t>Margriet</t>
  </si>
  <si>
    <t>Francis Forton</t>
  </si>
  <si>
    <t>Dirk Franssens</t>
  </si>
  <si>
    <t>Caitlyn</t>
  </si>
  <si>
    <t>Dany</t>
  </si>
  <si>
    <t>Jarne</t>
  </si>
  <si>
    <t>Fatma</t>
  </si>
  <si>
    <t>Dirk Lalemant</t>
  </si>
  <si>
    <t>Sonja Lathouwers</t>
  </si>
  <si>
    <t>Ann Marivoet</t>
  </si>
  <si>
    <t>Frank Pasques</t>
  </si>
  <si>
    <t>Jeffrey Payeur</t>
  </si>
  <si>
    <t>Marc Payeur</t>
  </si>
  <si>
    <t>Hilde Puttemans</t>
  </si>
  <si>
    <t>Ilse</t>
  </si>
  <si>
    <t>Karla</t>
  </si>
  <si>
    <t>Werner</t>
  </si>
  <si>
    <t>Fil</t>
  </si>
  <si>
    <t>Joske</t>
  </si>
  <si>
    <t>Ulrike</t>
  </si>
  <si>
    <t>Greetje Van Duffel</t>
  </si>
  <si>
    <t>Ludo</t>
  </si>
  <si>
    <t>David Van Humbeeck</t>
  </si>
  <si>
    <t>Niko</t>
  </si>
  <si>
    <t>Ingrid Vanthemsche</t>
  </si>
  <si>
    <t>Wim Verbeke (scheet)</t>
  </si>
  <si>
    <t>Didier</t>
  </si>
  <si>
    <t>Eveline</t>
  </si>
  <si>
    <t>Terry</t>
  </si>
  <si>
    <t>Jeanine</t>
  </si>
  <si>
    <t>Guido Wellens</t>
  </si>
  <si>
    <t>Steven De Keersmaecker</t>
  </si>
  <si>
    <t>Klaar</t>
  </si>
  <si>
    <t>zondag 22 december 2013
Gaston Roelants jogging, Brussel</t>
  </si>
  <si>
    <t>donderdag 26 december 2013
Manneken Pis Corrida, Brussel</t>
  </si>
  <si>
    <t>7,5km</t>
  </si>
  <si>
    <t>zondag 29 dec. 2013
Eindejaarscorrida, Leuven</t>
  </si>
  <si>
    <t>zaterdag 18 jan. 2014
Relais Givrés, Neder-Over-Heembeek</t>
  </si>
  <si>
    <t>#km</t>
  </si>
  <si>
    <t>8+4km</t>
  </si>
  <si>
    <t>zondag 2 februari 2014
Les Hivernales, Watermaal-Bosvoorde</t>
  </si>
  <si>
    <t>Greta Biesemans</t>
  </si>
  <si>
    <t>ANTOINE</t>
  </si>
  <si>
    <t>Dominique</t>
  </si>
  <si>
    <t>BIESEMANS</t>
  </si>
  <si>
    <t>BINST</t>
  </si>
  <si>
    <t>Daniel</t>
  </si>
  <si>
    <t>BOER</t>
  </si>
  <si>
    <t>Cornelis</t>
  </si>
  <si>
    <t>BOLLÉ</t>
  </si>
  <si>
    <t>BOONEN</t>
  </si>
  <si>
    <t>Katleen</t>
  </si>
  <si>
    <t>BRUGGEMANS</t>
  </si>
  <si>
    <t>BULTYNCK</t>
  </si>
  <si>
    <t>Bernadette</t>
  </si>
  <si>
    <t>CALLEBAUT</t>
  </si>
  <si>
    <t>Luc</t>
  </si>
  <si>
    <t>CAMPOS DE ROJAS</t>
  </si>
  <si>
    <t>CLAES</t>
  </si>
  <si>
    <t>Pieter</t>
  </si>
  <si>
    <t>COLSON</t>
  </si>
  <si>
    <t>Frank</t>
  </si>
  <si>
    <t>Peter</t>
  </si>
  <si>
    <t>COOREMANS</t>
  </si>
  <si>
    <t>Kathleen</t>
  </si>
  <si>
    <t>CROMBEZ</t>
  </si>
  <si>
    <t>DE BONDT</t>
  </si>
  <si>
    <t>DE KEERSMAEKER</t>
  </si>
  <si>
    <t>Steven</t>
  </si>
  <si>
    <t>DE MAESENEER</t>
  </si>
  <si>
    <t>DE MARS</t>
  </si>
  <si>
    <t>DE RIDDER</t>
  </si>
  <si>
    <t>DE SMEDT</t>
  </si>
  <si>
    <t>Stefaan</t>
  </si>
  <si>
    <t>DE VIDTS</t>
  </si>
  <si>
    <t>DEBAR</t>
  </si>
  <si>
    <t>DECEUNINCK</t>
  </si>
  <si>
    <t>Ingrid</t>
  </si>
  <si>
    <t>DESMEDT</t>
  </si>
  <si>
    <t>Bart</t>
  </si>
  <si>
    <t>DEWACHTER</t>
  </si>
  <si>
    <t>EYLENBOSCH</t>
  </si>
  <si>
    <t>Kris</t>
  </si>
  <si>
    <t>FERNANDE</t>
  </si>
  <si>
    <t>FORTON</t>
  </si>
  <si>
    <t>Francis</t>
  </si>
  <si>
    <t>FRANSSENS</t>
  </si>
  <si>
    <t>Dirk</t>
  </si>
  <si>
    <t>GELDOLF</t>
  </si>
  <si>
    <t>GEYSELS</t>
  </si>
  <si>
    <t>GOOSSENS</t>
  </si>
  <si>
    <t>HEYMANS</t>
  </si>
  <si>
    <t>HULBOJ</t>
  </si>
  <si>
    <t>Karine</t>
  </si>
  <si>
    <t>IMPATIENT</t>
  </si>
  <si>
    <t>JACOBS</t>
  </si>
  <si>
    <t>Bruno</t>
  </si>
  <si>
    <t>JANSSENS</t>
  </si>
  <si>
    <t>JONGKEES</t>
  </si>
  <si>
    <t>KESKIN</t>
  </si>
  <si>
    <t>LALEMANT</t>
  </si>
  <si>
    <t>LATHOUWERS</t>
  </si>
  <si>
    <t>Sonja</t>
  </si>
  <si>
    <t>LEUKEMANS</t>
  </si>
  <si>
    <t>Wim</t>
  </si>
  <si>
    <t>LOUNCKE</t>
  </si>
  <si>
    <t>MARIVOET</t>
  </si>
  <si>
    <t>Ann</t>
  </si>
  <si>
    <t>MOYSON</t>
  </si>
  <si>
    <t>Isabelle</t>
  </si>
  <si>
    <t>OLAZABAL</t>
  </si>
  <si>
    <t>Mari-Jose</t>
  </si>
  <si>
    <t>PASQUES</t>
  </si>
  <si>
    <t>PAYEUR</t>
  </si>
  <si>
    <t>Jeffrey</t>
  </si>
  <si>
    <t>Marc</t>
  </si>
  <si>
    <t>PELICAEN</t>
  </si>
  <si>
    <t>Eduard</t>
  </si>
  <si>
    <t>PUTTEMANS</t>
  </si>
  <si>
    <t>Hilde</t>
  </si>
  <si>
    <t>ROBBERECHTS</t>
  </si>
  <si>
    <t>SEGHERS</t>
  </si>
  <si>
    <t>TESSENS</t>
  </si>
  <si>
    <t>Gerda</t>
  </si>
  <si>
    <t>THOMAS</t>
  </si>
  <si>
    <t>TUYTENS</t>
  </si>
  <si>
    <t>VAN BEVEREN</t>
  </si>
  <si>
    <t>VAN CAMPENHOUT</t>
  </si>
  <si>
    <t>VAN CLEEMPUT</t>
  </si>
  <si>
    <t>Filip</t>
  </si>
  <si>
    <t>VAN DEN BORRE</t>
  </si>
  <si>
    <t>Marie-Josée</t>
  </si>
  <si>
    <t>VAN DEN HOUTE</t>
  </si>
  <si>
    <t>VAN DUFFEL</t>
  </si>
  <si>
    <t>Greetje</t>
  </si>
  <si>
    <t>VAN HERLE</t>
  </si>
  <si>
    <t>VAN HUMBEECK</t>
  </si>
  <si>
    <t>David</t>
  </si>
  <si>
    <t>VAN MULDERS</t>
  </si>
  <si>
    <t>VAN ROEY</t>
  </si>
  <si>
    <t>VANBOSTERHAUT</t>
  </si>
  <si>
    <t>VANCRAENENDONCK</t>
  </si>
  <si>
    <t>VANDERMARLIERE</t>
  </si>
  <si>
    <t>VANHOVE</t>
  </si>
  <si>
    <t>VANTHEMSCHE</t>
  </si>
  <si>
    <t>VERBEKE</t>
  </si>
  <si>
    <t>VERBIC</t>
  </si>
  <si>
    <t>VERHAEGEN</t>
  </si>
  <si>
    <t>VERHELPEN</t>
  </si>
  <si>
    <t>VERMEYLEN</t>
  </si>
  <si>
    <t>Klaartje</t>
  </si>
  <si>
    <t>VRIJDERS</t>
  </si>
  <si>
    <t>Danny</t>
  </si>
  <si>
    <t>WALSDORFF</t>
  </si>
  <si>
    <t>Jean-Luc</t>
  </si>
  <si>
    <t>Martin</t>
  </si>
  <si>
    <t>WAUTELET</t>
  </si>
  <si>
    <t>WELLENS</t>
  </si>
  <si>
    <t>Guido</t>
  </si>
  <si>
    <t>WINCKELMANS</t>
  </si>
  <si>
    <t>WYNS</t>
  </si>
  <si>
    <t>Anya Geysels</t>
  </si>
  <si>
    <t>B.B.   (Bernadette Bultynck)</t>
  </si>
  <si>
    <t>Daniel Binst</t>
  </si>
  <si>
    <t>Peli   (Eduard Pelicaen)</t>
  </si>
  <si>
    <t>Eveline Verhaegen</t>
  </si>
  <si>
    <t>Evi Vrijders</t>
  </si>
  <si>
    <t>Kris Eylenbosch</t>
  </si>
  <si>
    <t>Niko Vanbosterhaut</t>
  </si>
  <si>
    <t>Terry Verhelpen</t>
  </si>
  <si>
    <t>Tine De Bondt</t>
  </si>
  <si>
    <t>zaterdag 8 februari 2014
Le Fond des Ails, Terhulpen</t>
  </si>
  <si>
    <t>zondag 23 februari 2014
Winterjogging, Hofstade</t>
  </si>
  <si>
    <r>
      <rPr>
        <b/>
        <sz val="9"/>
        <color indexed="8"/>
        <rFont val="Tahoma"/>
        <family val="2"/>
      </rPr>
      <t>TOTAAL
aantal gelopen kilometers
per MM-lid</t>
    </r>
    <r>
      <rPr>
        <sz val="9"/>
        <color indexed="8"/>
        <rFont val="Tahoma"/>
        <family val="2"/>
      </rPr>
      <t xml:space="preserve">
(01 sept 2013 - 
31 aug 2014)</t>
    </r>
  </si>
  <si>
    <r>
      <t xml:space="preserve">TOTAAL
aantal deelnames aan
criterium-joggings
per MM-lid
</t>
    </r>
    <r>
      <rPr>
        <sz val="9"/>
        <color indexed="8"/>
        <rFont val="Tahoma"/>
        <family val="2"/>
      </rPr>
      <t>(01 sept 2013 - 
31 aug 2014)</t>
    </r>
  </si>
  <si>
    <t>8km</t>
  </si>
  <si>
    <t>16km</t>
  </si>
  <si>
    <t>zondag 30 maart 2014
Pegasusloop, Londerzeel</t>
  </si>
  <si>
    <t>zondag 6 april 2014
Kasteeljogging, Perk</t>
  </si>
  <si>
    <t>Paasmaandag 21 april 2014
Natuurloop, Londerzeel</t>
  </si>
  <si>
    <t>zaterdag 26 april 2014
Hyacintenjogging, Halle</t>
  </si>
  <si>
    <t>zondag 27 april 2014
Ten Miles Antwerpen</t>
  </si>
  <si>
    <t>4km</t>
  </si>
  <si>
    <t>14km</t>
  </si>
  <si>
    <t>5,6km</t>
  </si>
  <si>
    <t>11,2km</t>
  </si>
  <si>
    <t>16,8km</t>
  </si>
  <si>
    <t>zondag 13 april 2014
Jogging Den Bos Rond, Ternat</t>
  </si>
  <si>
    <r>
      <t xml:space="preserve">TOTAAL
aantal 
criterium-punten
per MM-lid
</t>
    </r>
    <r>
      <rPr>
        <sz val="9"/>
        <color indexed="8"/>
        <rFont val="Tahoma"/>
        <family val="2"/>
      </rPr>
      <t>(01 sept 2013 - 31 aug 2014)</t>
    </r>
  </si>
  <si>
    <t>donderdag 1 mei 2014
Bosloop, Oud-Heverlee</t>
  </si>
  <si>
    <t>vrijdag 9 mei 2014
Felix Sohieloop, Hoeilaart</t>
  </si>
  <si>
    <t>donderdag 29 mei 2014
Abdijentocht, Averbode-Tongerlo</t>
  </si>
  <si>
    <r>
      <t xml:space="preserve">MM-Eetfestijn 
</t>
    </r>
    <r>
      <rPr>
        <sz val="9"/>
        <color indexed="8"/>
        <rFont val="Tahoma"/>
        <family val="2"/>
      </rPr>
      <t>(8 maart 2014)</t>
    </r>
  </si>
  <si>
    <r>
      <t xml:space="preserve">Plantentuin-jogging 
</t>
    </r>
    <r>
      <rPr>
        <sz val="9"/>
        <color indexed="8"/>
        <rFont val="Tahoma"/>
        <family val="2"/>
      </rPr>
      <t>(18 mei 2014)</t>
    </r>
  </si>
  <si>
    <t>zondag 8 juni 2014
Streekbierenjogging, Opstal</t>
  </si>
  <si>
    <t>zaterdag 21 juni 2014
Natuurloop, Opwijk</t>
  </si>
  <si>
    <t>-</t>
  </si>
  <si>
    <t>zaterdag 28 juni 2014
The Battle of the Ardennen</t>
  </si>
  <si>
    <t>zaterdag 19 juli 2014
Veldkantjogging, Grimbergen</t>
  </si>
  <si>
    <t>zondag 3 augustus 2014
Excuusjogging, Kortenberg</t>
  </si>
  <si>
    <t>vrijdag 15 augustus 2014
Corrida, Merchtem</t>
  </si>
  <si>
    <t>zondag 17 augustus 2014
Stratenloop, Wemmel</t>
  </si>
  <si>
    <t>7km</t>
  </si>
  <si>
    <t>vrijdag 29 augustus 2014
Voerhoekjogging, Vossem/Tervuren</t>
  </si>
  <si>
    <t>zaterdag 26 juli 2014
Ulrikse 10, St.-Ulriks-Kapelle</t>
  </si>
  <si>
    <t>Annie</t>
  </si>
  <si>
    <t>Gerry</t>
  </si>
  <si>
    <t>Herwig</t>
  </si>
  <si>
    <t>zondag 18 mei 2014
20km Brussel</t>
  </si>
  <si>
    <t>20km</t>
  </si>
  <si>
    <r>
      <t xml:space="preserve">Beiaardfeesten
</t>
    </r>
    <r>
      <rPr>
        <sz val="9"/>
        <color indexed="8"/>
        <rFont val="Tahoma"/>
        <family val="2"/>
      </rPr>
      <t>(1 juni 2014)</t>
    </r>
  </si>
  <si>
    <t>Tom Tandecki</t>
  </si>
  <si>
    <t>Rick Tandecki</t>
  </si>
  <si>
    <t>Pieterjan Colson</t>
  </si>
  <si>
    <t>Werner Thomas</t>
  </si>
  <si>
    <t>Willem De Ridder</t>
  </si>
  <si>
    <t>Willy Van Mulders</t>
  </si>
  <si>
    <t>Nancy Bollé</t>
  </si>
  <si>
    <t>Ludo Vanherle</t>
  </si>
  <si>
    <t>Karla Seghers</t>
  </si>
  <si>
    <t>Johan Van Roey</t>
  </si>
  <si>
    <t>Jeanine Wautelet</t>
  </si>
  <si>
    <t>Jarne Geysels</t>
  </si>
  <si>
    <t>Gerd Tessens</t>
  </si>
  <si>
    <t>Domi Geldolf</t>
  </si>
  <si>
    <t>Cees Boer</t>
  </si>
  <si>
    <t>Wiske De Vidts</t>
  </si>
  <si>
    <t>Ulrike Van Den Houte</t>
  </si>
  <si>
    <t>Gerlinde Van Den Houte</t>
  </si>
  <si>
    <t>31 augustus 2014
Heideloop, Londerzeel</t>
  </si>
  <si>
    <t>zaterdag 29 maart 2014
Cretes de Spa</t>
  </si>
  <si>
    <t>55km</t>
  </si>
  <si>
    <r>
      <t>TOTAAL aantal overblijvende niet-gebruikte criteriumpunten per MM-lid</t>
    </r>
    <r>
      <rPr>
        <sz val="9"/>
        <color indexed="8"/>
        <rFont val="Tahoma"/>
        <family val="2"/>
      </rPr>
      <t xml:space="preserve"> (seizoen 2013-2014)</t>
    </r>
  </si>
  <si>
    <t>Gebruik gespaarde criteriumpunten voor MM-Clubfeest (13/02/2015)</t>
  </si>
  <si>
    <t>Gebruik gespaarde criteriumpunten voor Curling (24/04/2015)</t>
  </si>
  <si>
    <t>aantal personen</t>
  </si>
  <si>
    <t>Gebruik gespaarde criteriumpunten voor BBQ (13/06/2015)</t>
  </si>
  <si>
    <t>Gebruik gespaarde criteriumpunten voor spaghetti (05/06/2015)</t>
  </si>
  <si>
    <t>Gebruik gespaarde criteriumpunten voor uitstap Nijmegen (13-15/11/2015)</t>
  </si>
  <si>
    <t>Gebruikte gespaarde criteriumpunten voor MM-kledij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</si>
</sst>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color indexed="8"/>
      <name val="Tahoma"/>
      <family val="2"/>
    </font>
    <font>
      <sz val="11"/>
      <color theme="1"/>
      <name val="Times New Roman"/>
      <family val="1"/>
    </font>
    <font>
      <sz val="9"/>
      <color theme="1"/>
      <name val="Tahoma"/>
      <family val="2"/>
    </font>
    <font>
      <sz val="22"/>
      <color theme="1"/>
      <name val="Tahoma"/>
      <family val="2"/>
    </font>
    <font>
      <b/>
      <sz val="9"/>
      <color theme="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7" borderId="4" xfId="0" applyFont="1" applyFill="1" applyBorder="1" applyAlignment="1">
      <alignment horizontal="center" vertical="center" textRotation="90" wrapText="1"/>
    </xf>
    <xf numFmtId="0" fontId="2" fillId="7" borderId="6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6699"/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5"/>
  <sheetViews>
    <sheetView tabSelected="1" zoomScale="70" zoomScaleNormal="70" zoomScaleSheetLayoutView="80" workbookViewId="0">
      <pane xSplit="14" ySplit="4" topLeftCell="BP5" activePane="bottomRight" state="frozen"/>
      <selection pane="topRight" activeCell="E1" sqref="E1"/>
      <selection pane="bottomLeft" activeCell="A5" sqref="A5"/>
      <selection pane="bottomRight" activeCell="A3" sqref="A3:A4"/>
    </sheetView>
  </sheetViews>
  <sheetFormatPr defaultColWidth="9.140625" defaultRowHeight="11.25" x14ac:dyDescent="0.25"/>
  <cols>
    <col min="1" max="1" width="44.85546875" style="4" bestFit="1" customWidth="1"/>
    <col min="2" max="7" width="15.7109375" style="4" customWidth="1"/>
    <col min="8" max="8" width="15.7109375" style="5" customWidth="1"/>
    <col min="9" max="9" width="15.7109375" style="4" customWidth="1"/>
    <col min="10" max="12" width="8.7109375" style="4" customWidth="1"/>
    <col min="13" max="14" width="15.7109375" style="4" customWidth="1"/>
    <col min="15" max="15" width="8.5703125" style="5" customWidth="1"/>
    <col min="16" max="20" width="9.140625" style="5"/>
    <col min="21" max="21" width="9.140625" style="5" customWidth="1"/>
    <col min="22" max="32" width="9.140625" style="5"/>
    <col min="33" max="36" width="9.140625" style="4"/>
    <col min="37" max="37" width="9.140625" style="4" customWidth="1"/>
    <col min="38" max="53" width="9.140625" style="5"/>
    <col min="54" max="54" width="10" style="5" bestFit="1" customWidth="1"/>
    <col min="55" max="55" width="10" style="5" customWidth="1"/>
    <col min="56" max="57" width="9.140625" style="5"/>
    <col min="58" max="58" width="9.140625" style="4"/>
    <col min="59" max="69" width="9.140625" style="5"/>
    <col min="70" max="16384" width="9.140625" style="4"/>
  </cols>
  <sheetData>
    <row r="1" spans="1:69" s="11" customFormat="1" ht="27" x14ac:dyDescent="0.25">
      <c r="A1" s="10" t="s">
        <v>51</v>
      </c>
      <c r="B1" s="10"/>
      <c r="C1" s="10"/>
      <c r="D1" s="10"/>
      <c r="E1" s="10"/>
      <c r="F1" s="10"/>
      <c r="G1" s="10"/>
      <c r="H1" s="31"/>
      <c r="Y1" s="12"/>
      <c r="Z1" s="12"/>
      <c r="AA1" s="12"/>
      <c r="AB1" s="12"/>
      <c r="AC1" s="12"/>
      <c r="AD1" s="12"/>
      <c r="AE1" s="12"/>
      <c r="AF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3" spans="1:69" s="22" customFormat="1" ht="176.25" customHeight="1" x14ac:dyDescent="0.25">
      <c r="A3" s="62"/>
      <c r="B3" s="66" t="s">
        <v>301</v>
      </c>
      <c r="C3" s="66" t="s">
        <v>302</v>
      </c>
      <c r="D3" s="66" t="s">
        <v>304</v>
      </c>
      <c r="E3" s="66" t="s">
        <v>305</v>
      </c>
      <c r="F3" s="66" t="s">
        <v>306</v>
      </c>
      <c r="G3" s="66" t="s">
        <v>307</v>
      </c>
      <c r="H3" s="69" t="s">
        <v>300</v>
      </c>
      <c r="I3" s="71" t="s">
        <v>256</v>
      </c>
      <c r="J3" s="49" t="s">
        <v>260</v>
      </c>
      <c r="K3" s="49" t="s">
        <v>261</v>
      </c>
      <c r="L3" s="64" t="s">
        <v>278</v>
      </c>
      <c r="M3" s="60" t="s">
        <v>241</v>
      </c>
      <c r="N3" s="58" t="s">
        <v>242</v>
      </c>
      <c r="O3" s="44" t="s">
        <v>53</v>
      </c>
      <c r="P3" s="53"/>
      <c r="Q3" s="53"/>
      <c r="R3" s="18" t="s">
        <v>54</v>
      </c>
      <c r="S3" s="44" t="s">
        <v>55</v>
      </c>
      <c r="T3" s="45"/>
      <c r="U3" s="18" t="s">
        <v>56</v>
      </c>
      <c r="V3" s="44" t="s">
        <v>57</v>
      </c>
      <c r="W3" s="45"/>
      <c r="X3" s="18" t="s">
        <v>58</v>
      </c>
      <c r="Y3" s="44" t="s">
        <v>59</v>
      </c>
      <c r="Z3" s="45"/>
      <c r="AA3" s="44" t="s">
        <v>101</v>
      </c>
      <c r="AB3" s="45"/>
      <c r="AC3" s="18" t="s">
        <v>102</v>
      </c>
      <c r="AD3" s="18" t="s">
        <v>104</v>
      </c>
      <c r="AE3" s="18" t="s">
        <v>105</v>
      </c>
      <c r="AF3" s="18" t="s">
        <v>108</v>
      </c>
      <c r="AG3" s="18" t="s">
        <v>239</v>
      </c>
      <c r="AH3" s="18" t="s">
        <v>240</v>
      </c>
      <c r="AI3" s="26" t="s">
        <v>298</v>
      </c>
      <c r="AJ3" s="44" t="s">
        <v>245</v>
      </c>
      <c r="AK3" s="45"/>
      <c r="AL3" s="44" t="s">
        <v>246</v>
      </c>
      <c r="AM3" s="45"/>
      <c r="AN3" s="41" t="s">
        <v>255</v>
      </c>
      <c r="AO3" s="44"/>
      <c r="AP3" s="45"/>
      <c r="AQ3" s="44" t="s">
        <v>247</v>
      </c>
      <c r="AR3" s="44"/>
      <c r="AS3" s="45"/>
      <c r="AT3" s="44" t="s">
        <v>248</v>
      </c>
      <c r="AU3" s="44"/>
      <c r="AV3" s="45"/>
      <c r="AW3" s="44" t="s">
        <v>249</v>
      </c>
      <c r="AX3" s="44"/>
      <c r="AY3" s="44" t="s">
        <v>257</v>
      </c>
      <c r="AZ3" s="44"/>
      <c r="BA3" s="45"/>
      <c r="BB3" s="18" t="s">
        <v>258</v>
      </c>
      <c r="BC3" s="19" t="s">
        <v>276</v>
      </c>
      <c r="BD3" s="18" t="s">
        <v>259</v>
      </c>
      <c r="BE3" s="18" t="s">
        <v>262</v>
      </c>
      <c r="BF3" s="18" t="s">
        <v>263</v>
      </c>
      <c r="BG3" s="18" t="s">
        <v>265</v>
      </c>
      <c r="BH3" s="44" t="s">
        <v>266</v>
      </c>
      <c r="BI3" s="44"/>
      <c r="BJ3" s="19" t="s">
        <v>272</v>
      </c>
      <c r="BK3" s="18" t="s">
        <v>267</v>
      </c>
      <c r="BL3" s="18" t="s">
        <v>268</v>
      </c>
      <c r="BM3" s="44" t="s">
        <v>269</v>
      </c>
      <c r="BN3" s="44"/>
      <c r="BO3" s="18" t="s">
        <v>271</v>
      </c>
      <c r="BP3" s="41" t="s">
        <v>297</v>
      </c>
      <c r="BQ3" s="41"/>
    </row>
    <row r="4" spans="1:69" s="25" customFormat="1" ht="20.100000000000001" customHeight="1" thickBot="1" x14ac:dyDescent="0.3">
      <c r="A4" s="63"/>
      <c r="B4" s="67"/>
      <c r="C4" s="67"/>
      <c r="D4" s="67"/>
      <c r="E4" s="67"/>
      <c r="F4" s="67"/>
      <c r="G4" s="67"/>
      <c r="H4" s="70"/>
      <c r="I4" s="72"/>
      <c r="J4" s="50"/>
      <c r="K4" s="50"/>
      <c r="L4" s="65"/>
      <c r="M4" s="61"/>
      <c r="N4" s="59"/>
      <c r="O4" s="23" t="s">
        <v>0</v>
      </c>
      <c r="P4" s="23" t="s">
        <v>41</v>
      </c>
      <c r="Q4" s="23" t="s">
        <v>52</v>
      </c>
      <c r="R4" s="23" t="s">
        <v>0</v>
      </c>
      <c r="S4" s="23" t="s">
        <v>21</v>
      </c>
      <c r="T4" s="23" t="s">
        <v>45</v>
      </c>
      <c r="U4" s="23" t="s">
        <v>106</v>
      </c>
      <c r="V4" s="23" t="s">
        <v>21</v>
      </c>
      <c r="W4" s="23" t="s">
        <v>22</v>
      </c>
      <c r="X4" s="23" t="s">
        <v>20</v>
      </c>
      <c r="Y4" s="23" t="s">
        <v>21</v>
      </c>
      <c r="Z4" s="23" t="s">
        <v>44</v>
      </c>
      <c r="AA4" s="23" t="s">
        <v>21</v>
      </c>
      <c r="AB4" s="23" t="s">
        <v>44</v>
      </c>
      <c r="AC4" s="23" t="s">
        <v>103</v>
      </c>
      <c r="AD4" s="23" t="s">
        <v>41</v>
      </c>
      <c r="AE4" s="23" t="s">
        <v>107</v>
      </c>
      <c r="AF4" s="23" t="s">
        <v>44</v>
      </c>
      <c r="AG4" s="23" t="s">
        <v>41</v>
      </c>
      <c r="AH4" s="23" t="s">
        <v>44</v>
      </c>
      <c r="AI4" s="24" t="s">
        <v>299</v>
      </c>
      <c r="AJ4" s="24" t="s">
        <v>21</v>
      </c>
      <c r="AK4" s="24" t="s">
        <v>44</v>
      </c>
      <c r="AL4" s="24" t="s">
        <v>21</v>
      </c>
      <c r="AM4" s="24" t="s">
        <v>22</v>
      </c>
      <c r="AN4" s="24" t="s">
        <v>252</v>
      </c>
      <c r="AO4" s="24" t="s">
        <v>253</v>
      </c>
      <c r="AP4" s="24" t="s">
        <v>254</v>
      </c>
      <c r="AQ4" s="24" t="s">
        <v>250</v>
      </c>
      <c r="AR4" s="24" t="s">
        <v>243</v>
      </c>
      <c r="AS4" s="24" t="s">
        <v>41</v>
      </c>
      <c r="AT4" s="24" t="s">
        <v>103</v>
      </c>
      <c r="AU4" s="24" t="s">
        <v>251</v>
      </c>
      <c r="AV4" s="24" t="s">
        <v>20</v>
      </c>
      <c r="AW4" s="24" t="s">
        <v>21</v>
      </c>
      <c r="AX4" s="24" t="s">
        <v>244</v>
      </c>
      <c r="AY4" s="24" t="s">
        <v>21</v>
      </c>
      <c r="AZ4" s="24" t="s">
        <v>243</v>
      </c>
      <c r="BA4" s="24" t="s">
        <v>244</v>
      </c>
      <c r="BB4" s="24" t="s">
        <v>253</v>
      </c>
      <c r="BC4" s="24" t="s">
        <v>277</v>
      </c>
      <c r="BD4" s="24" t="s">
        <v>244</v>
      </c>
      <c r="BE4" s="24" t="s">
        <v>41</v>
      </c>
      <c r="BF4" s="24" t="s">
        <v>264</v>
      </c>
      <c r="BG4" s="24" t="s">
        <v>44</v>
      </c>
      <c r="BH4" s="24" t="s">
        <v>243</v>
      </c>
      <c r="BI4" s="24" t="s">
        <v>41</v>
      </c>
      <c r="BJ4" s="24" t="s">
        <v>44</v>
      </c>
      <c r="BK4" s="24" t="s">
        <v>22</v>
      </c>
      <c r="BL4" s="24" t="s">
        <v>41</v>
      </c>
      <c r="BM4" s="24" t="s">
        <v>270</v>
      </c>
      <c r="BN4" s="24" t="s">
        <v>45</v>
      </c>
      <c r="BO4" s="24" t="s">
        <v>22</v>
      </c>
      <c r="BP4" s="24" t="s">
        <v>103</v>
      </c>
      <c r="BQ4" s="24" t="s">
        <v>52</v>
      </c>
    </row>
    <row r="5" spans="1:69" s="6" customFormat="1" ht="20.100000000000001" customHeight="1" thickTop="1" x14ac:dyDescent="0.25">
      <c r="A5" s="20" t="s">
        <v>273</v>
      </c>
      <c r="B5" s="33"/>
      <c r="C5" s="33"/>
      <c r="D5" s="33"/>
      <c r="E5" s="33"/>
      <c r="F5" s="33"/>
      <c r="G5" s="33"/>
      <c r="H5" s="32">
        <f>I5-B5-C5-D5-E5-F5-G5</f>
        <v>1</v>
      </c>
      <c r="I5" s="37">
        <f>N5+J5+K5+L5</f>
        <v>1</v>
      </c>
      <c r="J5" s="29"/>
      <c r="K5" s="29"/>
      <c r="L5" s="29"/>
      <c r="M5" s="28">
        <f t="shared" ref="M5:M36" si="0">SUM(O5:BQ5)</f>
        <v>10</v>
      </c>
      <c r="N5" s="28">
        <f t="shared" ref="N5:N36" si="1">COUNT(O5:BQ5)</f>
        <v>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>
        <v>10</v>
      </c>
      <c r="BK5" s="21"/>
      <c r="BL5" s="21"/>
      <c r="BM5" s="21"/>
      <c r="BN5" s="21"/>
      <c r="BO5" s="17"/>
      <c r="BP5" s="7"/>
      <c r="BQ5" s="7"/>
    </row>
    <row r="6" spans="1:69" s="6" customFormat="1" ht="20.100000000000001" customHeight="1" x14ac:dyDescent="0.25">
      <c r="A6" s="20" t="s">
        <v>77</v>
      </c>
      <c r="B6" s="33"/>
      <c r="C6" s="33"/>
      <c r="D6" s="33"/>
      <c r="E6" s="33"/>
      <c r="F6" s="33"/>
      <c r="G6" s="33"/>
      <c r="H6" s="32">
        <f t="shared" ref="H6:H69" si="2">I6-B6-C6-D6-E6-F6-G6</f>
        <v>5</v>
      </c>
      <c r="I6" s="37">
        <f t="shared" ref="I6:I69" si="3">N6+J6+K6+L6</f>
        <v>5</v>
      </c>
      <c r="J6" s="30"/>
      <c r="K6" s="30">
        <v>5</v>
      </c>
      <c r="L6" s="30"/>
      <c r="M6" s="28">
        <f t="shared" si="0"/>
        <v>0</v>
      </c>
      <c r="N6" s="28">
        <f t="shared" si="1"/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13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s="6" customFormat="1" ht="20.100000000000001" customHeight="1" x14ac:dyDescent="0.25">
      <c r="A7" s="20" t="s">
        <v>229</v>
      </c>
      <c r="B7" s="33"/>
      <c r="C7" s="33"/>
      <c r="D7" s="33"/>
      <c r="E7" s="33"/>
      <c r="F7" s="33"/>
      <c r="G7" s="33"/>
      <c r="H7" s="32">
        <f t="shared" si="2"/>
        <v>5</v>
      </c>
      <c r="I7" s="37">
        <f t="shared" si="3"/>
        <v>5</v>
      </c>
      <c r="J7" s="30">
        <v>5</v>
      </c>
      <c r="K7" s="30"/>
      <c r="L7" s="30"/>
      <c r="M7" s="28">
        <f t="shared" si="0"/>
        <v>0</v>
      </c>
      <c r="N7" s="28">
        <f t="shared" si="1"/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13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s="6" customFormat="1" ht="20.100000000000001" customHeight="1" x14ac:dyDescent="0.25">
      <c r="A8" s="20" t="s">
        <v>17</v>
      </c>
      <c r="B8" s="33">
        <v>12</v>
      </c>
      <c r="C8" s="33"/>
      <c r="D8" s="33"/>
      <c r="E8" s="33"/>
      <c r="F8" s="33"/>
      <c r="G8" s="33"/>
      <c r="H8" s="32">
        <f t="shared" si="2"/>
        <v>0</v>
      </c>
      <c r="I8" s="37">
        <f t="shared" si="3"/>
        <v>12</v>
      </c>
      <c r="J8" s="30">
        <v>5</v>
      </c>
      <c r="K8" s="30">
        <v>5</v>
      </c>
      <c r="L8" s="30"/>
      <c r="M8" s="28">
        <f t="shared" si="0"/>
        <v>24</v>
      </c>
      <c r="N8" s="28">
        <f t="shared" si="1"/>
        <v>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>
        <v>8</v>
      </c>
      <c r="AS8" s="7"/>
      <c r="AT8" s="7"/>
      <c r="AU8" s="7"/>
      <c r="AV8" s="7"/>
      <c r="AW8" s="7"/>
      <c r="AX8" s="7"/>
      <c r="AY8" s="7"/>
      <c r="AZ8" s="7"/>
      <c r="BA8" s="7">
        <v>16</v>
      </c>
      <c r="BB8" s="7"/>
      <c r="BC8" s="7"/>
      <c r="BD8" s="7"/>
      <c r="BE8" s="7"/>
      <c r="BF8" s="13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s="6" customFormat="1" ht="20.100000000000001" customHeight="1" x14ac:dyDescent="0.25">
      <c r="A9" s="20" t="s">
        <v>230</v>
      </c>
      <c r="B9" s="33">
        <v>15</v>
      </c>
      <c r="C9" s="33"/>
      <c r="D9" s="33">
        <v>4</v>
      </c>
      <c r="E9" s="33"/>
      <c r="F9" s="33"/>
      <c r="G9" s="33"/>
      <c r="H9" s="32">
        <f t="shared" si="2"/>
        <v>0</v>
      </c>
      <c r="I9" s="37">
        <f t="shared" si="3"/>
        <v>19</v>
      </c>
      <c r="J9" s="30">
        <v>10</v>
      </c>
      <c r="K9" s="30"/>
      <c r="L9" s="30">
        <v>5</v>
      </c>
      <c r="M9" s="28">
        <f t="shared" si="0"/>
        <v>67</v>
      </c>
      <c r="N9" s="28">
        <f t="shared" si="1"/>
        <v>4</v>
      </c>
      <c r="O9" s="7"/>
      <c r="P9" s="7"/>
      <c r="Q9" s="7"/>
      <c r="R9" s="7"/>
      <c r="S9" s="7"/>
      <c r="T9" s="7"/>
      <c r="U9" s="7"/>
      <c r="V9" s="7"/>
      <c r="W9" s="7"/>
      <c r="X9" s="7">
        <v>21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>
        <v>10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>
        <v>16</v>
      </c>
      <c r="AY9" s="7"/>
      <c r="AZ9" s="7"/>
      <c r="BA9" s="7"/>
      <c r="BB9" s="7"/>
      <c r="BC9" s="7">
        <v>20</v>
      </c>
      <c r="BD9" s="7"/>
      <c r="BE9" s="7"/>
      <c r="BF9" s="13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s="6" customFormat="1" ht="20.100000000000001" customHeight="1" x14ac:dyDescent="0.25">
      <c r="A10" s="20" t="s">
        <v>66</v>
      </c>
      <c r="B10" s="33"/>
      <c r="C10" s="33"/>
      <c r="D10" s="33"/>
      <c r="E10" s="33"/>
      <c r="F10" s="33"/>
      <c r="G10" s="33"/>
      <c r="H10" s="32">
        <f t="shared" si="2"/>
        <v>6</v>
      </c>
      <c r="I10" s="37">
        <f t="shared" si="3"/>
        <v>6</v>
      </c>
      <c r="J10" s="30">
        <v>5</v>
      </c>
      <c r="K10" s="30"/>
      <c r="L10" s="30"/>
      <c r="M10" s="28">
        <f t="shared" si="0"/>
        <v>12</v>
      </c>
      <c r="N10" s="28">
        <f t="shared" si="1"/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12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13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6" customFormat="1" ht="20.100000000000001" customHeight="1" x14ac:dyDescent="0.25">
      <c r="A11" s="20" t="s">
        <v>9</v>
      </c>
      <c r="B11" s="33">
        <v>5</v>
      </c>
      <c r="C11" s="33"/>
      <c r="D11" s="33"/>
      <c r="E11" s="33"/>
      <c r="F11" s="33"/>
      <c r="G11" s="33"/>
      <c r="H11" s="32">
        <f t="shared" si="2"/>
        <v>0</v>
      </c>
      <c r="I11" s="37">
        <f t="shared" si="3"/>
        <v>5</v>
      </c>
      <c r="J11" s="30"/>
      <c r="K11" s="30"/>
      <c r="L11" s="30"/>
      <c r="M11" s="28">
        <f t="shared" si="0"/>
        <v>72</v>
      </c>
      <c r="N11" s="28">
        <f t="shared" si="1"/>
        <v>5</v>
      </c>
      <c r="O11" s="7"/>
      <c r="P11" s="7"/>
      <c r="Q11" s="7"/>
      <c r="R11" s="7"/>
      <c r="S11" s="7"/>
      <c r="T11" s="7"/>
      <c r="U11" s="7"/>
      <c r="V11" s="7"/>
      <c r="W11" s="7"/>
      <c r="X11" s="7">
        <v>21</v>
      </c>
      <c r="Y11" s="7"/>
      <c r="Z11" s="7"/>
      <c r="AA11" s="7"/>
      <c r="AB11" s="7"/>
      <c r="AC11" s="7"/>
      <c r="AD11" s="7"/>
      <c r="AE11" s="7"/>
      <c r="AF11" s="7"/>
      <c r="AG11" s="7"/>
      <c r="AH11" s="7">
        <v>10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>
        <v>14</v>
      </c>
      <c r="AV11" s="7"/>
      <c r="AW11" s="7"/>
      <c r="AX11" s="7"/>
      <c r="AY11" s="7"/>
      <c r="AZ11" s="7"/>
      <c r="BA11" s="7">
        <v>16</v>
      </c>
      <c r="BB11" s="7"/>
      <c r="BC11" s="7"/>
      <c r="BD11" s="7"/>
      <c r="BE11" s="7"/>
      <c r="BF11" s="13"/>
      <c r="BG11" s="7"/>
      <c r="BH11" s="7"/>
      <c r="BI11" s="7"/>
      <c r="BJ11" s="7"/>
      <c r="BK11" s="7"/>
      <c r="BL11" s="7"/>
      <c r="BM11" s="7"/>
      <c r="BN11" s="7"/>
      <c r="BO11" s="7">
        <v>11</v>
      </c>
      <c r="BP11" s="7"/>
      <c r="BQ11" s="7"/>
    </row>
    <row r="12" spans="1:69" s="6" customFormat="1" ht="20.100000000000001" customHeight="1" x14ac:dyDescent="0.25">
      <c r="A12" s="20" t="s">
        <v>13</v>
      </c>
      <c r="B12" s="33"/>
      <c r="C12" s="33"/>
      <c r="D12" s="33"/>
      <c r="E12" s="33"/>
      <c r="F12" s="33"/>
      <c r="G12" s="33"/>
      <c r="H12" s="32">
        <f t="shared" si="2"/>
        <v>1</v>
      </c>
      <c r="I12" s="37">
        <f t="shared" si="3"/>
        <v>1</v>
      </c>
      <c r="J12" s="30"/>
      <c r="K12" s="30"/>
      <c r="L12" s="30"/>
      <c r="M12" s="28">
        <f t="shared" si="0"/>
        <v>12</v>
      </c>
      <c r="N12" s="28">
        <f t="shared" si="1"/>
        <v>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12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13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6" customFormat="1" ht="20.100000000000001" customHeight="1" x14ac:dyDescent="0.25">
      <c r="A13" s="20" t="s">
        <v>71</v>
      </c>
      <c r="B13" s="33">
        <v>10</v>
      </c>
      <c r="C13" s="33"/>
      <c r="D13" s="33"/>
      <c r="E13" s="33">
        <v>8</v>
      </c>
      <c r="F13" s="33"/>
      <c r="G13" s="33"/>
      <c r="H13" s="32">
        <f t="shared" si="2"/>
        <v>0</v>
      </c>
      <c r="I13" s="37">
        <f t="shared" si="3"/>
        <v>18</v>
      </c>
      <c r="J13" s="30">
        <v>5</v>
      </c>
      <c r="K13" s="30">
        <v>10</v>
      </c>
      <c r="L13" s="30"/>
      <c r="M13" s="28">
        <f t="shared" si="0"/>
        <v>15</v>
      </c>
      <c r="N13" s="28">
        <f t="shared" si="1"/>
        <v>3</v>
      </c>
      <c r="O13" s="7"/>
      <c r="P13" s="7"/>
      <c r="Q13" s="7"/>
      <c r="R13" s="7"/>
      <c r="S13" s="7"/>
      <c r="T13" s="7"/>
      <c r="U13" s="7"/>
      <c r="V13" s="7">
        <v>5</v>
      </c>
      <c r="W13" s="7"/>
      <c r="X13" s="7"/>
      <c r="Y13" s="7">
        <v>5</v>
      </c>
      <c r="Z13" s="7"/>
      <c r="AA13" s="7">
        <v>5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13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s="6" customFormat="1" ht="20.100000000000001" customHeight="1" x14ac:dyDescent="0.25">
      <c r="A14" s="20" t="s">
        <v>8</v>
      </c>
      <c r="B14" s="33">
        <v>15</v>
      </c>
      <c r="C14" s="33">
        <v>10</v>
      </c>
      <c r="D14" s="33">
        <v>5</v>
      </c>
      <c r="E14" s="33"/>
      <c r="F14" s="33"/>
      <c r="G14" s="33"/>
      <c r="H14" s="32">
        <f t="shared" si="2"/>
        <v>0</v>
      </c>
      <c r="I14" s="37">
        <f t="shared" si="3"/>
        <v>30</v>
      </c>
      <c r="J14" s="30">
        <v>15</v>
      </c>
      <c r="K14" s="30">
        <v>10</v>
      </c>
      <c r="L14" s="30">
        <v>5</v>
      </c>
      <c r="M14" s="28">
        <f t="shared" si="0"/>
        <v>0</v>
      </c>
      <c r="N14" s="28">
        <f t="shared" si="1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3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s="6" customFormat="1" ht="20.100000000000001" customHeight="1" x14ac:dyDescent="0.25">
      <c r="A15" s="20" t="s">
        <v>293</v>
      </c>
      <c r="B15" s="33">
        <v>15</v>
      </c>
      <c r="C15" s="33">
        <v>10</v>
      </c>
      <c r="D15" s="33">
        <v>5</v>
      </c>
      <c r="E15" s="33"/>
      <c r="F15" s="33"/>
      <c r="G15" s="33"/>
      <c r="H15" s="32">
        <f t="shared" si="2"/>
        <v>0</v>
      </c>
      <c r="I15" s="37">
        <f t="shared" si="3"/>
        <v>30</v>
      </c>
      <c r="J15" s="30">
        <v>15</v>
      </c>
      <c r="K15" s="30">
        <v>10</v>
      </c>
      <c r="L15" s="30">
        <v>5</v>
      </c>
      <c r="M15" s="28">
        <f t="shared" si="0"/>
        <v>0</v>
      </c>
      <c r="N15" s="28">
        <f t="shared" si="1"/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3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s="6" customFormat="1" ht="20.100000000000001" customHeight="1" x14ac:dyDescent="0.25">
      <c r="A16" s="20" t="s">
        <v>231</v>
      </c>
      <c r="B16" s="33"/>
      <c r="C16" s="33"/>
      <c r="D16" s="33"/>
      <c r="E16" s="33"/>
      <c r="F16" s="33"/>
      <c r="G16" s="33"/>
      <c r="H16" s="32">
        <f t="shared" si="2"/>
        <v>2</v>
      </c>
      <c r="I16" s="37">
        <f t="shared" si="3"/>
        <v>2</v>
      </c>
      <c r="J16" s="30"/>
      <c r="K16" s="30"/>
      <c r="L16" s="30"/>
      <c r="M16" s="28">
        <f t="shared" si="0"/>
        <v>28</v>
      </c>
      <c r="N16" s="28">
        <f t="shared" si="1"/>
        <v>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v>12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>
        <v>16</v>
      </c>
      <c r="AY16" s="7"/>
      <c r="AZ16" s="7"/>
      <c r="BA16" s="7"/>
      <c r="BB16" s="7"/>
      <c r="BC16" s="7"/>
      <c r="BD16" s="7"/>
      <c r="BE16" s="7"/>
      <c r="BF16" s="13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s="6" customFormat="1" ht="20.100000000000001" customHeight="1" x14ac:dyDescent="0.25">
      <c r="A17" s="20" t="s">
        <v>34</v>
      </c>
      <c r="B17" s="33">
        <v>12</v>
      </c>
      <c r="C17" s="33"/>
      <c r="D17" s="33"/>
      <c r="E17" s="33"/>
      <c r="F17" s="33"/>
      <c r="G17" s="33"/>
      <c r="H17" s="32">
        <f t="shared" si="2"/>
        <v>0</v>
      </c>
      <c r="I17" s="37">
        <f t="shared" si="3"/>
        <v>12</v>
      </c>
      <c r="J17" s="30">
        <v>5</v>
      </c>
      <c r="K17" s="30">
        <v>5</v>
      </c>
      <c r="L17" s="30"/>
      <c r="M17" s="28">
        <f t="shared" si="0"/>
        <v>25</v>
      </c>
      <c r="N17" s="28">
        <f t="shared" si="1"/>
        <v>2</v>
      </c>
      <c r="O17" s="7"/>
      <c r="P17" s="7"/>
      <c r="Q17" s="7">
        <v>15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3"/>
      <c r="BG17" s="7">
        <v>10</v>
      </c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6" customFormat="1" ht="20.100000000000001" customHeight="1" x14ac:dyDescent="0.25">
      <c r="A18" s="20" t="s">
        <v>72</v>
      </c>
      <c r="B18" s="33">
        <v>15</v>
      </c>
      <c r="C18" s="33"/>
      <c r="D18" s="33"/>
      <c r="E18" s="33"/>
      <c r="F18" s="33">
        <v>18</v>
      </c>
      <c r="G18" s="33"/>
      <c r="H18" s="32">
        <f t="shared" si="2"/>
        <v>0</v>
      </c>
      <c r="I18" s="37">
        <f t="shared" si="3"/>
        <v>33</v>
      </c>
      <c r="J18" s="30">
        <v>15</v>
      </c>
      <c r="K18" s="30">
        <v>10</v>
      </c>
      <c r="L18" s="30">
        <v>5</v>
      </c>
      <c r="M18" s="28">
        <f t="shared" si="0"/>
        <v>32</v>
      </c>
      <c r="N18" s="28">
        <f t="shared" si="1"/>
        <v>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5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>
        <v>16</v>
      </c>
      <c r="BB18" s="7"/>
      <c r="BC18" s="7"/>
      <c r="BD18" s="7"/>
      <c r="BE18" s="7"/>
      <c r="BF18" s="13"/>
      <c r="BG18" s="7"/>
      <c r="BH18" s="7"/>
      <c r="BI18" s="7"/>
      <c r="BJ18" s="7"/>
      <c r="BK18" s="7"/>
      <c r="BL18" s="7"/>
      <c r="BM18" s="7"/>
      <c r="BN18" s="7"/>
      <c r="BO18" s="7">
        <v>11</v>
      </c>
      <c r="BP18" s="7"/>
      <c r="BQ18" s="7"/>
    </row>
    <row r="19" spans="1:69" s="6" customFormat="1" ht="20.100000000000001" customHeight="1" x14ac:dyDescent="0.25">
      <c r="A19" s="20" t="s">
        <v>90</v>
      </c>
      <c r="B19" s="33"/>
      <c r="C19" s="33"/>
      <c r="D19" s="33"/>
      <c r="E19" s="33"/>
      <c r="F19" s="33"/>
      <c r="G19" s="33"/>
      <c r="H19" s="32">
        <f t="shared" si="2"/>
        <v>3</v>
      </c>
      <c r="I19" s="37">
        <f t="shared" si="3"/>
        <v>3</v>
      </c>
      <c r="J19" s="30"/>
      <c r="K19" s="30"/>
      <c r="L19" s="30"/>
      <c r="M19" s="28">
        <f t="shared" si="0"/>
        <v>47</v>
      </c>
      <c r="N19" s="28">
        <f t="shared" si="1"/>
        <v>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v>12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>
        <v>20</v>
      </c>
      <c r="BD19" s="7"/>
      <c r="BE19" s="7"/>
      <c r="BF19" s="13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>
        <v>15</v>
      </c>
    </row>
    <row r="20" spans="1:69" s="6" customFormat="1" ht="20.100000000000001" customHeight="1" x14ac:dyDescent="0.25">
      <c r="A20" s="20" t="s">
        <v>94</v>
      </c>
      <c r="B20" s="33"/>
      <c r="C20" s="33"/>
      <c r="D20" s="33"/>
      <c r="E20" s="33"/>
      <c r="F20" s="33"/>
      <c r="G20" s="33"/>
      <c r="H20" s="32">
        <f t="shared" si="2"/>
        <v>5</v>
      </c>
      <c r="I20" s="37">
        <f t="shared" si="3"/>
        <v>5</v>
      </c>
      <c r="J20" s="30"/>
      <c r="K20" s="30">
        <v>5</v>
      </c>
      <c r="L20" s="30"/>
      <c r="M20" s="28">
        <f t="shared" si="0"/>
        <v>0</v>
      </c>
      <c r="N20" s="28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3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6" customFormat="1" ht="20.100000000000001" customHeight="1" x14ac:dyDescent="0.25">
      <c r="A21" s="20" t="s">
        <v>70</v>
      </c>
      <c r="B21" s="33"/>
      <c r="C21" s="33"/>
      <c r="D21" s="33"/>
      <c r="E21" s="33"/>
      <c r="F21" s="33"/>
      <c r="G21" s="33"/>
      <c r="H21" s="32">
        <f t="shared" si="2"/>
        <v>0</v>
      </c>
      <c r="I21" s="37">
        <f t="shared" si="3"/>
        <v>0</v>
      </c>
      <c r="J21" s="30"/>
      <c r="K21" s="30"/>
      <c r="L21" s="30"/>
      <c r="M21" s="28">
        <f t="shared" si="0"/>
        <v>0</v>
      </c>
      <c r="N21" s="28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3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6" customFormat="1" ht="20.100000000000001" customHeight="1" x14ac:dyDescent="0.25">
      <c r="A22" s="20" t="s">
        <v>75</v>
      </c>
      <c r="B22" s="33">
        <v>17</v>
      </c>
      <c r="C22" s="33"/>
      <c r="D22" s="33"/>
      <c r="E22" s="33"/>
      <c r="F22" s="33"/>
      <c r="G22" s="33"/>
      <c r="H22" s="32">
        <f t="shared" si="2"/>
        <v>0</v>
      </c>
      <c r="I22" s="37">
        <f t="shared" si="3"/>
        <v>17</v>
      </c>
      <c r="J22" s="30">
        <v>5</v>
      </c>
      <c r="K22" s="30">
        <v>5</v>
      </c>
      <c r="L22" s="30"/>
      <c r="M22" s="28">
        <f t="shared" si="0"/>
        <v>80.5</v>
      </c>
      <c r="N22" s="28">
        <f t="shared" si="1"/>
        <v>7</v>
      </c>
      <c r="O22" s="7"/>
      <c r="P22" s="7"/>
      <c r="Q22" s="7"/>
      <c r="R22" s="7"/>
      <c r="S22" s="7"/>
      <c r="T22" s="7"/>
      <c r="U22" s="7">
        <v>5</v>
      </c>
      <c r="V22" s="7"/>
      <c r="W22" s="7"/>
      <c r="X22" s="7"/>
      <c r="Y22" s="7"/>
      <c r="Z22" s="7"/>
      <c r="AA22" s="7"/>
      <c r="AB22" s="7"/>
      <c r="AC22" s="7">
        <v>7.5</v>
      </c>
      <c r="AD22" s="7">
        <v>12</v>
      </c>
      <c r="AE22" s="7">
        <v>12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>
        <v>12</v>
      </c>
      <c r="AT22" s="7"/>
      <c r="AU22" s="7"/>
      <c r="AV22" s="7"/>
      <c r="AW22" s="7"/>
      <c r="AX22" s="7"/>
      <c r="AY22" s="7"/>
      <c r="AZ22" s="7"/>
      <c r="BA22" s="7"/>
      <c r="BB22" s="7"/>
      <c r="BC22" s="7">
        <v>20</v>
      </c>
      <c r="BD22" s="7"/>
      <c r="BE22" s="7"/>
      <c r="BF22" s="13"/>
      <c r="BG22" s="7"/>
      <c r="BH22" s="7"/>
      <c r="BI22" s="7"/>
      <c r="BJ22" s="7"/>
      <c r="BK22" s="7"/>
      <c r="BL22" s="7">
        <v>12</v>
      </c>
      <c r="BM22" s="7"/>
      <c r="BN22" s="7"/>
      <c r="BO22" s="7"/>
      <c r="BP22" s="7"/>
      <c r="BQ22" s="7"/>
    </row>
    <row r="23" spans="1:69" s="6" customFormat="1" ht="20.100000000000001" customHeight="1" x14ac:dyDescent="0.25">
      <c r="A23" s="20" t="s">
        <v>292</v>
      </c>
      <c r="B23" s="33">
        <v>14</v>
      </c>
      <c r="C23" s="33"/>
      <c r="D23" s="33"/>
      <c r="E23" s="33"/>
      <c r="F23" s="33"/>
      <c r="G23" s="33"/>
      <c r="H23" s="32">
        <f t="shared" si="2"/>
        <v>0</v>
      </c>
      <c r="I23" s="37">
        <f t="shared" si="3"/>
        <v>14</v>
      </c>
      <c r="J23" s="30">
        <v>5</v>
      </c>
      <c r="K23" s="30">
        <v>5</v>
      </c>
      <c r="L23" s="30"/>
      <c r="M23" s="28">
        <f t="shared" si="0"/>
        <v>52</v>
      </c>
      <c r="N23" s="28">
        <f t="shared" si="1"/>
        <v>4</v>
      </c>
      <c r="O23" s="7"/>
      <c r="P23" s="7"/>
      <c r="Q23" s="7"/>
      <c r="R23" s="7"/>
      <c r="S23" s="7"/>
      <c r="T23" s="7"/>
      <c r="U23" s="7"/>
      <c r="V23" s="7"/>
      <c r="W23" s="7">
        <v>11</v>
      </c>
      <c r="X23" s="7">
        <v>21</v>
      </c>
      <c r="Y23" s="7"/>
      <c r="Z23" s="7">
        <v>10</v>
      </c>
      <c r="AA23" s="7"/>
      <c r="AB23" s="7">
        <v>10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3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6" customFormat="1" ht="20.100000000000001" customHeight="1" x14ac:dyDescent="0.25">
      <c r="A24" s="20" t="s">
        <v>23</v>
      </c>
      <c r="B24" s="33"/>
      <c r="C24" s="33"/>
      <c r="D24" s="33"/>
      <c r="E24" s="33"/>
      <c r="F24" s="33"/>
      <c r="G24" s="33"/>
      <c r="H24" s="32">
        <f t="shared" si="2"/>
        <v>15</v>
      </c>
      <c r="I24" s="37">
        <f t="shared" si="3"/>
        <v>15</v>
      </c>
      <c r="J24" s="30"/>
      <c r="K24" s="30"/>
      <c r="L24" s="30"/>
      <c r="M24" s="28">
        <f t="shared" si="0"/>
        <v>187.8</v>
      </c>
      <c r="N24" s="28">
        <f t="shared" si="1"/>
        <v>15</v>
      </c>
      <c r="O24" s="7"/>
      <c r="P24" s="7"/>
      <c r="Q24" s="7"/>
      <c r="R24" s="7"/>
      <c r="S24" s="7"/>
      <c r="T24" s="7"/>
      <c r="U24" s="7">
        <v>10</v>
      </c>
      <c r="V24" s="7"/>
      <c r="W24" s="7">
        <v>11</v>
      </c>
      <c r="X24" s="7">
        <v>21</v>
      </c>
      <c r="Y24" s="7"/>
      <c r="Z24" s="7">
        <v>10</v>
      </c>
      <c r="AA24" s="7"/>
      <c r="AB24" s="7"/>
      <c r="AC24" s="7">
        <v>7.5</v>
      </c>
      <c r="AD24" s="7"/>
      <c r="AE24" s="7">
        <v>12</v>
      </c>
      <c r="AF24" s="7">
        <v>10</v>
      </c>
      <c r="AG24" s="7"/>
      <c r="AH24" s="7">
        <v>10</v>
      </c>
      <c r="AI24" s="7"/>
      <c r="AJ24" s="7"/>
      <c r="AK24" s="7"/>
      <c r="AL24" s="7"/>
      <c r="AM24" s="7">
        <v>10</v>
      </c>
      <c r="AN24" s="7"/>
      <c r="AO24" s="7"/>
      <c r="AP24" s="7">
        <v>16.8</v>
      </c>
      <c r="AQ24" s="7"/>
      <c r="AR24" s="7"/>
      <c r="AS24" s="7"/>
      <c r="AT24" s="7"/>
      <c r="AU24" s="7"/>
      <c r="AV24" s="7">
        <v>21</v>
      </c>
      <c r="AW24" s="7"/>
      <c r="AX24" s="7"/>
      <c r="AY24" s="7"/>
      <c r="AZ24" s="7">
        <v>8</v>
      </c>
      <c r="BA24" s="7"/>
      <c r="BB24" s="7"/>
      <c r="BC24" s="7">
        <v>20</v>
      </c>
      <c r="BD24" s="7"/>
      <c r="BE24" s="7"/>
      <c r="BF24" s="13"/>
      <c r="BG24" s="7">
        <v>10</v>
      </c>
      <c r="BH24" s="7"/>
      <c r="BI24" s="7"/>
      <c r="BJ24" s="7"/>
      <c r="BK24" s="7"/>
      <c r="BL24" s="7"/>
      <c r="BM24" s="7"/>
      <c r="BN24" s="7">
        <v>10.5</v>
      </c>
      <c r="BO24" s="7"/>
      <c r="BP24" s="7"/>
      <c r="BQ24" s="7"/>
    </row>
    <row r="25" spans="1:69" s="6" customFormat="1" ht="20.100000000000001" customHeight="1" x14ac:dyDescent="0.25">
      <c r="A25" s="20" t="s">
        <v>50</v>
      </c>
      <c r="B25" s="33">
        <v>15</v>
      </c>
      <c r="C25" s="33"/>
      <c r="D25" s="33"/>
      <c r="E25" s="33"/>
      <c r="F25" s="33"/>
      <c r="G25" s="33">
        <v>6</v>
      </c>
      <c r="H25" s="32">
        <f t="shared" si="2"/>
        <v>0</v>
      </c>
      <c r="I25" s="37">
        <f t="shared" si="3"/>
        <v>21</v>
      </c>
      <c r="J25" s="30">
        <v>5</v>
      </c>
      <c r="K25" s="30">
        <v>10</v>
      </c>
      <c r="L25" s="30"/>
      <c r="M25" s="28">
        <f t="shared" si="0"/>
        <v>64.5</v>
      </c>
      <c r="N25" s="28">
        <f t="shared" si="1"/>
        <v>6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v>10</v>
      </c>
      <c r="AL25" s="7"/>
      <c r="AM25" s="7"/>
      <c r="AN25" s="7"/>
      <c r="AO25" s="7"/>
      <c r="AP25" s="7"/>
      <c r="AQ25" s="7"/>
      <c r="AR25" s="7">
        <v>8</v>
      </c>
      <c r="AS25" s="7"/>
      <c r="AT25" s="7"/>
      <c r="AU25" s="7"/>
      <c r="AV25" s="7"/>
      <c r="AW25" s="7"/>
      <c r="AX25" s="7">
        <v>16</v>
      </c>
      <c r="AY25" s="7"/>
      <c r="AZ25" s="7"/>
      <c r="BA25" s="7"/>
      <c r="BB25" s="7"/>
      <c r="BC25" s="7"/>
      <c r="BD25" s="7"/>
      <c r="BE25" s="7"/>
      <c r="BF25" s="13"/>
      <c r="BG25" s="7"/>
      <c r="BH25" s="7"/>
      <c r="BI25" s="7"/>
      <c r="BJ25" s="7"/>
      <c r="BK25" s="7">
        <v>11</v>
      </c>
      <c r="BL25" s="7">
        <v>12</v>
      </c>
      <c r="BM25" s="7"/>
      <c r="BN25" s="7"/>
      <c r="BO25" s="7"/>
      <c r="BP25" s="7">
        <v>7.5</v>
      </c>
      <c r="BQ25" s="7"/>
    </row>
    <row r="26" spans="1:69" s="6" customFormat="1" ht="20.100000000000001" customHeight="1" x14ac:dyDescent="0.25">
      <c r="A26" s="20" t="s">
        <v>5</v>
      </c>
      <c r="B26" s="33">
        <v>15</v>
      </c>
      <c r="C26" s="33">
        <v>10</v>
      </c>
      <c r="D26" s="33">
        <v>10</v>
      </c>
      <c r="E26" s="33"/>
      <c r="F26" s="33">
        <v>6</v>
      </c>
      <c r="G26" s="33"/>
      <c r="H26" s="32">
        <f t="shared" si="2"/>
        <v>0</v>
      </c>
      <c r="I26" s="37">
        <f t="shared" si="3"/>
        <v>41</v>
      </c>
      <c r="J26" s="30">
        <v>15</v>
      </c>
      <c r="K26" s="30">
        <v>10</v>
      </c>
      <c r="L26" s="30">
        <v>5</v>
      </c>
      <c r="M26" s="28">
        <f t="shared" si="0"/>
        <v>89.5</v>
      </c>
      <c r="N26" s="28">
        <f t="shared" si="1"/>
        <v>11</v>
      </c>
      <c r="O26" s="7"/>
      <c r="P26" s="7"/>
      <c r="Q26" s="7"/>
      <c r="R26" s="7"/>
      <c r="S26" s="7"/>
      <c r="T26" s="7">
        <v>10.5</v>
      </c>
      <c r="U26" s="7"/>
      <c r="V26" s="7">
        <v>5</v>
      </c>
      <c r="W26" s="7"/>
      <c r="X26" s="7"/>
      <c r="Y26" s="7"/>
      <c r="Z26" s="7">
        <v>10</v>
      </c>
      <c r="AA26" s="7">
        <v>5</v>
      </c>
      <c r="AB26" s="7"/>
      <c r="AC26" s="7"/>
      <c r="AD26" s="7"/>
      <c r="AE26" s="7"/>
      <c r="AF26" s="7"/>
      <c r="AG26" s="7"/>
      <c r="AH26" s="7">
        <v>10</v>
      </c>
      <c r="AI26" s="7"/>
      <c r="AJ26" s="7">
        <v>5</v>
      </c>
      <c r="AK26" s="7"/>
      <c r="AL26" s="7"/>
      <c r="AM26" s="7"/>
      <c r="AN26" s="7"/>
      <c r="AO26" s="7"/>
      <c r="AP26" s="7"/>
      <c r="AQ26" s="7"/>
      <c r="AR26" s="7">
        <v>8</v>
      </c>
      <c r="AS26" s="7"/>
      <c r="AT26" s="7"/>
      <c r="AU26" s="7"/>
      <c r="AV26" s="7"/>
      <c r="AW26" s="7"/>
      <c r="AX26" s="7"/>
      <c r="AY26" s="7"/>
      <c r="AZ26" s="7">
        <v>8</v>
      </c>
      <c r="BA26" s="7"/>
      <c r="BB26" s="7"/>
      <c r="BC26" s="7"/>
      <c r="BD26" s="7"/>
      <c r="BE26" s="7"/>
      <c r="BF26" s="13"/>
      <c r="BG26" s="7">
        <v>10</v>
      </c>
      <c r="BH26" s="7"/>
      <c r="BI26" s="7"/>
      <c r="BJ26" s="7"/>
      <c r="BK26" s="7"/>
      <c r="BL26" s="7"/>
      <c r="BM26" s="7">
        <v>7</v>
      </c>
      <c r="BN26" s="7"/>
      <c r="BO26" s="7">
        <v>11</v>
      </c>
      <c r="BP26" s="7"/>
      <c r="BQ26" s="7"/>
    </row>
    <row r="27" spans="1:69" s="6" customFormat="1" ht="20.100000000000001" customHeight="1" x14ac:dyDescent="0.25">
      <c r="A27" s="20" t="s">
        <v>2</v>
      </c>
      <c r="B27" s="33">
        <v>18</v>
      </c>
      <c r="C27" s="33"/>
      <c r="D27" s="33"/>
      <c r="E27" s="33"/>
      <c r="F27" s="33"/>
      <c r="G27" s="33"/>
      <c r="H27" s="32">
        <f t="shared" si="2"/>
        <v>0</v>
      </c>
      <c r="I27" s="37">
        <f t="shared" si="3"/>
        <v>18</v>
      </c>
      <c r="J27" s="30">
        <v>5</v>
      </c>
      <c r="K27" s="30">
        <v>5</v>
      </c>
      <c r="L27" s="30">
        <v>5</v>
      </c>
      <c r="M27" s="28">
        <f t="shared" si="0"/>
        <v>26</v>
      </c>
      <c r="N27" s="28">
        <f t="shared" si="1"/>
        <v>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>
        <v>8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3"/>
      <c r="BG27" s="7"/>
      <c r="BH27" s="7"/>
      <c r="BI27" s="7"/>
      <c r="BJ27" s="7"/>
      <c r="BK27" s="7"/>
      <c r="BL27" s="7"/>
      <c r="BM27" s="7">
        <v>7</v>
      </c>
      <c r="BN27" s="7"/>
      <c r="BO27" s="7">
        <v>11</v>
      </c>
      <c r="BP27" s="7"/>
      <c r="BQ27" s="7"/>
    </row>
    <row r="28" spans="1:69" s="6" customFormat="1" ht="20.100000000000001" customHeight="1" x14ac:dyDescent="0.25">
      <c r="A28" s="20" t="s">
        <v>47</v>
      </c>
      <c r="B28" s="33"/>
      <c r="C28" s="33"/>
      <c r="D28" s="33"/>
      <c r="E28" s="33"/>
      <c r="F28" s="33"/>
      <c r="G28" s="33"/>
      <c r="H28" s="32">
        <f t="shared" si="2"/>
        <v>11</v>
      </c>
      <c r="I28" s="37">
        <f t="shared" si="3"/>
        <v>11</v>
      </c>
      <c r="J28" s="30">
        <v>5</v>
      </c>
      <c r="K28" s="30"/>
      <c r="L28" s="30">
        <v>5</v>
      </c>
      <c r="M28" s="28">
        <f t="shared" si="0"/>
        <v>11</v>
      </c>
      <c r="N28" s="28">
        <f t="shared" si="1"/>
        <v>1</v>
      </c>
      <c r="O28" s="7"/>
      <c r="P28" s="7"/>
      <c r="Q28" s="7"/>
      <c r="R28" s="7"/>
      <c r="S28" s="7"/>
      <c r="T28" s="7"/>
      <c r="U28" s="7"/>
      <c r="V28" s="7"/>
      <c r="W28" s="7">
        <v>11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3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s="6" customFormat="1" ht="20.100000000000001" customHeight="1" x14ac:dyDescent="0.25">
      <c r="A29" s="20" t="s">
        <v>233</v>
      </c>
      <c r="B29" s="33"/>
      <c r="C29" s="33"/>
      <c r="D29" s="33"/>
      <c r="E29" s="33"/>
      <c r="F29" s="33"/>
      <c r="G29" s="33"/>
      <c r="H29" s="32">
        <f t="shared" si="2"/>
        <v>0</v>
      </c>
      <c r="I29" s="37">
        <f t="shared" si="3"/>
        <v>0</v>
      </c>
      <c r="J29" s="30"/>
      <c r="K29" s="30"/>
      <c r="L29" s="30"/>
      <c r="M29" s="28">
        <f t="shared" si="0"/>
        <v>0</v>
      </c>
      <c r="N29" s="28">
        <f t="shared" si="1"/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3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s="6" customFormat="1" ht="20.100000000000001" customHeight="1" x14ac:dyDescent="0.25">
      <c r="A30" s="20" t="s">
        <v>234</v>
      </c>
      <c r="B30" s="33">
        <v>10</v>
      </c>
      <c r="C30" s="33"/>
      <c r="D30" s="33"/>
      <c r="E30" s="33"/>
      <c r="F30" s="33"/>
      <c r="G30" s="33"/>
      <c r="H30" s="32">
        <f t="shared" si="2"/>
        <v>0</v>
      </c>
      <c r="I30" s="37">
        <f t="shared" si="3"/>
        <v>10</v>
      </c>
      <c r="J30" s="30">
        <v>5</v>
      </c>
      <c r="K30" s="30">
        <v>5</v>
      </c>
      <c r="L30" s="30"/>
      <c r="M30" s="28">
        <f t="shared" si="0"/>
        <v>0</v>
      </c>
      <c r="N30" s="28">
        <f t="shared" si="1"/>
        <v>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3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s="6" customFormat="1" ht="20.100000000000001" customHeight="1" x14ac:dyDescent="0.25">
      <c r="A31" s="20" t="s">
        <v>74</v>
      </c>
      <c r="B31" s="33"/>
      <c r="C31" s="33"/>
      <c r="D31" s="33"/>
      <c r="E31" s="33"/>
      <c r="F31" s="33"/>
      <c r="G31" s="33"/>
      <c r="H31" s="32">
        <f t="shared" si="2"/>
        <v>0</v>
      </c>
      <c r="I31" s="37">
        <f t="shared" si="3"/>
        <v>0</v>
      </c>
      <c r="J31" s="30"/>
      <c r="K31" s="30"/>
      <c r="L31" s="30"/>
      <c r="M31" s="28">
        <f t="shared" si="0"/>
        <v>0</v>
      </c>
      <c r="N31" s="28">
        <f t="shared" si="1"/>
        <v>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3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s="6" customFormat="1" ht="20.100000000000001" customHeight="1" x14ac:dyDescent="0.25">
      <c r="A32" s="20" t="s">
        <v>85</v>
      </c>
      <c r="B32" s="33"/>
      <c r="C32" s="33">
        <v>10</v>
      </c>
      <c r="D32" s="33"/>
      <c r="E32" s="33"/>
      <c r="F32" s="33"/>
      <c r="G32" s="33"/>
      <c r="H32" s="32">
        <f t="shared" si="2"/>
        <v>10</v>
      </c>
      <c r="I32" s="37">
        <f t="shared" si="3"/>
        <v>20</v>
      </c>
      <c r="J32" s="30">
        <v>5</v>
      </c>
      <c r="K32" s="30">
        <v>5</v>
      </c>
      <c r="L32" s="30">
        <v>5</v>
      </c>
      <c r="M32" s="28">
        <f t="shared" si="0"/>
        <v>62</v>
      </c>
      <c r="N32" s="28">
        <f t="shared" si="1"/>
        <v>5</v>
      </c>
      <c r="O32" s="7"/>
      <c r="P32" s="7"/>
      <c r="Q32" s="7"/>
      <c r="R32" s="7"/>
      <c r="S32" s="7"/>
      <c r="T32" s="7"/>
      <c r="U32" s="7"/>
      <c r="V32" s="7"/>
      <c r="W32" s="7">
        <v>11</v>
      </c>
      <c r="X32" s="7"/>
      <c r="Y32" s="7"/>
      <c r="Z32" s="7"/>
      <c r="AA32" s="7"/>
      <c r="AB32" s="7"/>
      <c r="AC32" s="7"/>
      <c r="AD32" s="7"/>
      <c r="AE32" s="7"/>
      <c r="AF32" s="7">
        <v>10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>
        <v>14</v>
      </c>
      <c r="AV32" s="7"/>
      <c r="AW32" s="7"/>
      <c r="AX32" s="7"/>
      <c r="AY32" s="7"/>
      <c r="AZ32" s="7"/>
      <c r="BA32" s="7">
        <v>16</v>
      </c>
      <c r="BB32" s="7"/>
      <c r="BC32" s="7"/>
      <c r="BD32" s="7"/>
      <c r="BE32" s="7"/>
      <c r="BF32" s="13"/>
      <c r="BG32" s="7"/>
      <c r="BH32" s="7"/>
      <c r="BI32" s="7"/>
      <c r="BJ32" s="7"/>
      <c r="BK32" s="7"/>
      <c r="BL32" s="7"/>
      <c r="BM32" s="7"/>
      <c r="BN32" s="7"/>
      <c r="BO32" s="7">
        <v>11</v>
      </c>
      <c r="BP32" s="7"/>
      <c r="BQ32" s="7"/>
    </row>
    <row r="33" spans="1:69" s="6" customFormat="1" ht="20.100000000000001" customHeight="1" x14ac:dyDescent="0.25">
      <c r="A33" s="20" t="s">
        <v>69</v>
      </c>
      <c r="B33" s="33">
        <v>10</v>
      </c>
      <c r="C33" s="33"/>
      <c r="D33" s="33"/>
      <c r="E33" s="33"/>
      <c r="F33" s="33"/>
      <c r="G33" s="33"/>
      <c r="H33" s="32">
        <f t="shared" si="2"/>
        <v>0</v>
      </c>
      <c r="I33" s="37">
        <f t="shared" si="3"/>
        <v>10</v>
      </c>
      <c r="J33" s="30"/>
      <c r="K33" s="30">
        <v>5</v>
      </c>
      <c r="L33" s="30">
        <v>5</v>
      </c>
      <c r="M33" s="28">
        <f t="shared" si="0"/>
        <v>0</v>
      </c>
      <c r="N33" s="28">
        <f t="shared" si="1"/>
        <v>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3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s="6" customFormat="1" ht="20.100000000000001" customHeight="1" x14ac:dyDescent="0.25">
      <c r="A34" s="20" t="s">
        <v>46</v>
      </c>
      <c r="B34" s="33"/>
      <c r="C34" s="33"/>
      <c r="D34" s="33"/>
      <c r="E34" s="33"/>
      <c r="F34" s="33"/>
      <c r="G34" s="33"/>
      <c r="H34" s="32">
        <f t="shared" si="2"/>
        <v>10</v>
      </c>
      <c r="I34" s="37">
        <f t="shared" si="3"/>
        <v>10</v>
      </c>
      <c r="J34" s="30">
        <v>5</v>
      </c>
      <c r="K34" s="30"/>
      <c r="L34" s="30"/>
      <c r="M34" s="28">
        <f t="shared" si="0"/>
        <v>81.8</v>
      </c>
      <c r="N34" s="28">
        <f t="shared" si="1"/>
        <v>5</v>
      </c>
      <c r="O34" s="7"/>
      <c r="P34" s="7"/>
      <c r="Q34" s="7"/>
      <c r="R34" s="7"/>
      <c r="S34" s="7"/>
      <c r="T34" s="7"/>
      <c r="U34" s="7"/>
      <c r="V34" s="7"/>
      <c r="W34" s="7"/>
      <c r="X34" s="7">
        <v>21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v>16.8</v>
      </c>
      <c r="AQ34" s="7"/>
      <c r="AR34" s="7"/>
      <c r="AS34" s="7">
        <v>12</v>
      </c>
      <c r="AT34" s="7"/>
      <c r="AU34" s="7"/>
      <c r="AV34" s="7"/>
      <c r="AW34" s="7"/>
      <c r="AX34" s="7"/>
      <c r="AY34" s="7"/>
      <c r="AZ34" s="7"/>
      <c r="BA34" s="7"/>
      <c r="BB34" s="7"/>
      <c r="BC34" s="7">
        <v>20</v>
      </c>
      <c r="BD34" s="7"/>
      <c r="BE34" s="7"/>
      <c r="BF34" s="13"/>
      <c r="BG34" s="7"/>
      <c r="BH34" s="7"/>
      <c r="BI34" s="7"/>
      <c r="BJ34" s="7"/>
      <c r="BK34" s="7"/>
      <c r="BL34" s="7">
        <v>12</v>
      </c>
      <c r="BM34" s="7"/>
      <c r="BN34" s="7"/>
      <c r="BO34" s="7"/>
      <c r="BP34" s="7"/>
      <c r="BQ34" s="7"/>
    </row>
    <row r="35" spans="1:69" s="6" customFormat="1" ht="20.100000000000001" customHeight="1" x14ac:dyDescent="0.25">
      <c r="A35" s="20" t="s">
        <v>61</v>
      </c>
      <c r="B35" s="33"/>
      <c r="C35" s="33"/>
      <c r="D35" s="33"/>
      <c r="E35" s="33"/>
      <c r="F35" s="33"/>
      <c r="G35" s="33"/>
      <c r="H35" s="32">
        <f t="shared" si="2"/>
        <v>5</v>
      </c>
      <c r="I35" s="37">
        <f t="shared" si="3"/>
        <v>5</v>
      </c>
      <c r="J35" s="30">
        <v>5</v>
      </c>
      <c r="K35" s="30"/>
      <c r="L35" s="30"/>
      <c r="M35" s="28">
        <f t="shared" si="0"/>
        <v>0</v>
      </c>
      <c r="N35" s="28">
        <f t="shared" si="1"/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3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s="6" customFormat="1" ht="20.100000000000001" customHeight="1" x14ac:dyDescent="0.25">
      <c r="A36" s="20" t="s">
        <v>78</v>
      </c>
      <c r="B36" s="33"/>
      <c r="C36" s="33"/>
      <c r="D36" s="33"/>
      <c r="E36" s="33"/>
      <c r="F36" s="33"/>
      <c r="G36" s="33"/>
      <c r="H36" s="32">
        <f t="shared" si="2"/>
        <v>0</v>
      </c>
      <c r="I36" s="37">
        <f t="shared" si="3"/>
        <v>0</v>
      </c>
      <c r="J36" s="30"/>
      <c r="K36" s="30"/>
      <c r="L36" s="30"/>
      <c r="M36" s="28">
        <f t="shared" si="0"/>
        <v>0</v>
      </c>
      <c r="N36" s="28">
        <f t="shared" si="1"/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3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6" customFormat="1" ht="20.100000000000001" customHeight="1" x14ac:dyDescent="0.25">
      <c r="A37" s="20" t="s">
        <v>291</v>
      </c>
      <c r="B37" s="33"/>
      <c r="C37" s="33"/>
      <c r="D37" s="33"/>
      <c r="E37" s="33"/>
      <c r="F37" s="33"/>
      <c r="G37" s="33"/>
      <c r="H37" s="32">
        <f t="shared" si="2"/>
        <v>12</v>
      </c>
      <c r="I37" s="37">
        <f t="shared" si="3"/>
        <v>12</v>
      </c>
      <c r="J37" s="30">
        <v>5</v>
      </c>
      <c r="K37" s="30">
        <v>5</v>
      </c>
      <c r="L37" s="30"/>
      <c r="M37" s="28">
        <f t="shared" ref="M37:M68" si="4">SUM(O37:BQ37)</f>
        <v>16</v>
      </c>
      <c r="N37" s="28">
        <f t="shared" ref="N37:N68" si="5">COUNT(O37:BQ37)</f>
        <v>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>
        <v>8</v>
      </c>
      <c r="AS37" s="7"/>
      <c r="AT37" s="7"/>
      <c r="AU37" s="7"/>
      <c r="AV37" s="7"/>
      <c r="AW37" s="7"/>
      <c r="AX37" s="7"/>
      <c r="AY37" s="7"/>
      <c r="AZ37" s="7">
        <v>8</v>
      </c>
      <c r="BA37" s="7"/>
      <c r="BB37" s="7"/>
      <c r="BC37" s="7"/>
      <c r="BD37" s="7"/>
      <c r="BE37" s="7"/>
      <c r="BF37" s="13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s="6" customFormat="1" ht="20.100000000000001" customHeight="1" x14ac:dyDescent="0.25">
      <c r="A38" s="20" t="s">
        <v>296</v>
      </c>
      <c r="B38" s="33">
        <v>15</v>
      </c>
      <c r="C38" s="33"/>
      <c r="D38" s="33">
        <v>10</v>
      </c>
      <c r="E38" s="33"/>
      <c r="F38" s="33"/>
      <c r="G38" s="33"/>
      <c r="H38" s="32">
        <f t="shared" si="2"/>
        <v>1</v>
      </c>
      <c r="I38" s="37">
        <f t="shared" si="3"/>
        <v>26</v>
      </c>
      <c r="J38" s="30">
        <v>10</v>
      </c>
      <c r="K38" s="30">
        <v>10</v>
      </c>
      <c r="L38" s="30"/>
      <c r="M38" s="28">
        <f t="shared" si="4"/>
        <v>76</v>
      </c>
      <c r="N38" s="28">
        <f t="shared" si="5"/>
        <v>6</v>
      </c>
      <c r="O38" s="7"/>
      <c r="P38" s="7"/>
      <c r="Q38" s="7"/>
      <c r="R38" s="7"/>
      <c r="S38" s="7"/>
      <c r="T38" s="7"/>
      <c r="U38" s="7"/>
      <c r="V38" s="7"/>
      <c r="W38" s="7">
        <v>11</v>
      </c>
      <c r="X38" s="7">
        <v>21</v>
      </c>
      <c r="Y38" s="7"/>
      <c r="Z38" s="7"/>
      <c r="AA38" s="7"/>
      <c r="AB38" s="7"/>
      <c r="AC38" s="7"/>
      <c r="AD38" s="7"/>
      <c r="AE38" s="7"/>
      <c r="AF38" s="7">
        <v>10</v>
      </c>
      <c r="AG38" s="7"/>
      <c r="AH38" s="7"/>
      <c r="AI38" s="7"/>
      <c r="AJ38" s="7"/>
      <c r="AK38" s="7">
        <v>10</v>
      </c>
      <c r="AL38" s="7"/>
      <c r="AM38" s="7"/>
      <c r="AN38" s="7"/>
      <c r="AO38" s="7"/>
      <c r="AP38" s="7"/>
      <c r="AQ38" s="7"/>
      <c r="AR38" s="7">
        <v>8</v>
      </c>
      <c r="AS38" s="7"/>
      <c r="AT38" s="7"/>
      <c r="AU38" s="7"/>
      <c r="AV38" s="7"/>
      <c r="AW38" s="7"/>
      <c r="AX38" s="7"/>
      <c r="AY38" s="7"/>
      <c r="AZ38" s="7"/>
      <c r="BA38" s="7">
        <v>16</v>
      </c>
      <c r="BB38" s="7"/>
      <c r="BC38" s="7"/>
      <c r="BD38" s="7"/>
      <c r="BE38" s="7"/>
      <c r="BF38" s="13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s="6" customFormat="1" ht="20.100000000000001" customHeight="1" x14ac:dyDescent="0.25">
      <c r="A39" s="20" t="s">
        <v>274</v>
      </c>
      <c r="B39" s="33"/>
      <c r="C39" s="33"/>
      <c r="D39" s="33">
        <v>1</v>
      </c>
      <c r="E39" s="33"/>
      <c r="F39" s="33"/>
      <c r="G39" s="33"/>
      <c r="H39" s="32">
        <f t="shared" si="2"/>
        <v>0</v>
      </c>
      <c r="I39" s="37">
        <f t="shared" si="3"/>
        <v>1</v>
      </c>
      <c r="J39" s="30"/>
      <c r="K39" s="30"/>
      <c r="L39" s="30"/>
      <c r="M39" s="28">
        <f t="shared" si="4"/>
        <v>10</v>
      </c>
      <c r="N39" s="28">
        <f t="shared" si="5"/>
        <v>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3"/>
      <c r="BG39" s="7"/>
      <c r="BH39" s="7"/>
      <c r="BI39" s="7"/>
      <c r="BJ39" s="7">
        <v>10</v>
      </c>
      <c r="BK39" s="7"/>
      <c r="BL39" s="7"/>
      <c r="BM39" s="7"/>
      <c r="BN39" s="7"/>
      <c r="BO39" s="7"/>
      <c r="BP39" s="7"/>
      <c r="BQ39" s="7"/>
    </row>
    <row r="40" spans="1:69" s="6" customFormat="1" ht="20.100000000000001" customHeight="1" x14ac:dyDescent="0.25">
      <c r="A40" s="20" t="s">
        <v>40</v>
      </c>
      <c r="B40" s="33">
        <v>5</v>
      </c>
      <c r="C40" s="33"/>
      <c r="D40" s="33"/>
      <c r="E40" s="33"/>
      <c r="F40" s="33"/>
      <c r="G40" s="33"/>
      <c r="H40" s="32">
        <f t="shared" si="2"/>
        <v>0</v>
      </c>
      <c r="I40" s="37">
        <f t="shared" si="3"/>
        <v>5</v>
      </c>
      <c r="J40" s="30">
        <v>5</v>
      </c>
      <c r="K40" s="30"/>
      <c r="L40" s="30"/>
      <c r="M40" s="28">
        <f t="shared" si="4"/>
        <v>0</v>
      </c>
      <c r="N40" s="28">
        <f t="shared" si="5"/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13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s="6" customFormat="1" ht="20.100000000000001" customHeight="1" x14ac:dyDescent="0.25">
      <c r="A41" s="20" t="s">
        <v>7</v>
      </c>
      <c r="B41" s="33"/>
      <c r="C41" s="33"/>
      <c r="D41" s="33"/>
      <c r="E41" s="33"/>
      <c r="F41" s="33"/>
      <c r="G41" s="33"/>
      <c r="H41" s="32">
        <f t="shared" si="2"/>
        <v>12</v>
      </c>
      <c r="I41" s="37">
        <f t="shared" si="3"/>
        <v>12</v>
      </c>
      <c r="J41" s="30">
        <v>5</v>
      </c>
      <c r="K41" s="30">
        <v>5</v>
      </c>
      <c r="L41" s="30"/>
      <c r="M41" s="28">
        <f t="shared" si="4"/>
        <v>21</v>
      </c>
      <c r="N41" s="28">
        <f t="shared" si="5"/>
        <v>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>
        <v>16</v>
      </c>
      <c r="AY41" s="7"/>
      <c r="AZ41" s="7"/>
      <c r="BA41" s="7"/>
      <c r="BB41" s="7"/>
      <c r="BC41" s="7"/>
      <c r="BD41" s="7"/>
      <c r="BE41" s="7"/>
      <c r="BF41" s="13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s="6" customFormat="1" ht="20.100000000000001" customHeight="1" x14ac:dyDescent="0.25">
      <c r="A42" s="20" t="s">
        <v>88</v>
      </c>
      <c r="B42" s="33"/>
      <c r="C42" s="33"/>
      <c r="D42" s="33"/>
      <c r="E42" s="33"/>
      <c r="F42" s="33"/>
      <c r="G42" s="33"/>
      <c r="H42" s="32">
        <f t="shared" si="2"/>
        <v>0</v>
      </c>
      <c r="I42" s="37">
        <f t="shared" si="3"/>
        <v>0</v>
      </c>
      <c r="J42" s="30"/>
      <c r="K42" s="30"/>
      <c r="L42" s="30"/>
      <c r="M42" s="28">
        <f t="shared" si="4"/>
        <v>0</v>
      </c>
      <c r="N42" s="28">
        <f t="shared" si="5"/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13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s="6" customFormat="1" ht="20.100000000000001" customHeight="1" x14ac:dyDescent="0.25">
      <c r="A43" s="20" t="s">
        <v>109</v>
      </c>
      <c r="B43" s="33"/>
      <c r="C43" s="33"/>
      <c r="D43" s="33"/>
      <c r="E43" s="33"/>
      <c r="F43" s="33"/>
      <c r="G43" s="33"/>
      <c r="H43" s="32">
        <f t="shared" si="2"/>
        <v>0</v>
      </c>
      <c r="I43" s="37">
        <f t="shared" si="3"/>
        <v>0</v>
      </c>
      <c r="J43" s="30"/>
      <c r="K43" s="30"/>
      <c r="L43" s="30"/>
      <c r="M43" s="28">
        <f t="shared" si="4"/>
        <v>0</v>
      </c>
      <c r="N43" s="28">
        <f t="shared" si="5"/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13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s="6" customFormat="1" ht="20.100000000000001" customHeight="1" x14ac:dyDescent="0.25">
      <c r="A44" s="20" t="s">
        <v>10</v>
      </c>
      <c r="B44" s="33"/>
      <c r="C44" s="33"/>
      <c r="D44" s="33"/>
      <c r="E44" s="33"/>
      <c r="F44" s="33"/>
      <c r="G44" s="33"/>
      <c r="H44" s="32">
        <f t="shared" si="2"/>
        <v>11</v>
      </c>
      <c r="I44" s="37">
        <f t="shared" si="3"/>
        <v>11</v>
      </c>
      <c r="J44" s="30">
        <v>5</v>
      </c>
      <c r="K44" s="30">
        <v>5</v>
      </c>
      <c r="L44" s="30"/>
      <c r="M44" s="28">
        <f t="shared" si="4"/>
        <v>8</v>
      </c>
      <c r="N44" s="28">
        <f t="shared" si="5"/>
        <v>1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>
        <v>8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13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s="6" customFormat="1" ht="20.100000000000001" customHeight="1" x14ac:dyDescent="0.25">
      <c r="A45" s="20" t="s">
        <v>98</v>
      </c>
      <c r="B45" s="33"/>
      <c r="C45" s="33"/>
      <c r="D45" s="33">
        <v>2</v>
      </c>
      <c r="E45" s="33"/>
      <c r="F45" s="33"/>
      <c r="G45" s="33"/>
      <c r="H45" s="32">
        <f t="shared" si="2"/>
        <v>0</v>
      </c>
      <c r="I45" s="37">
        <f t="shared" si="3"/>
        <v>2</v>
      </c>
      <c r="J45" s="30"/>
      <c r="K45" s="30"/>
      <c r="L45" s="30"/>
      <c r="M45" s="28">
        <f t="shared" si="4"/>
        <v>22</v>
      </c>
      <c r="N45" s="28">
        <f t="shared" si="5"/>
        <v>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v>10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>
        <v>12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13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s="6" customFormat="1" ht="20.100000000000001" customHeight="1" x14ac:dyDescent="0.25">
      <c r="A46" s="20" t="s">
        <v>33</v>
      </c>
      <c r="B46" s="33">
        <v>21</v>
      </c>
      <c r="C46" s="33"/>
      <c r="D46" s="33"/>
      <c r="E46" s="33"/>
      <c r="F46" s="33"/>
      <c r="G46" s="33"/>
      <c r="H46" s="32">
        <f t="shared" si="2"/>
        <v>0</v>
      </c>
      <c r="I46" s="37">
        <f t="shared" si="3"/>
        <v>21</v>
      </c>
      <c r="J46" s="30">
        <v>5</v>
      </c>
      <c r="K46" s="30">
        <v>10</v>
      </c>
      <c r="L46" s="30">
        <v>5</v>
      </c>
      <c r="M46" s="28">
        <f t="shared" si="4"/>
        <v>5</v>
      </c>
      <c r="N46" s="28">
        <f t="shared" si="5"/>
        <v>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>
        <v>5</v>
      </c>
      <c r="AZ46" s="7"/>
      <c r="BA46" s="7"/>
      <c r="BB46" s="7"/>
      <c r="BC46" s="7"/>
      <c r="BD46" s="7"/>
      <c r="BE46" s="7"/>
      <c r="BF46" s="13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s="6" customFormat="1" ht="20.100000000000001" customHeight="1" x14ac:dyDescent="0.25">
      <c r="A47" s="20" t="s">
        <v>275</v>
      </c>
      <c r="B47" s="33"/>
      <c r="C47" s="33"/>
      <c r="D47" s="33"/>
      <c r="E47" s="33"/>
      <c r="F47" s="33"/>
      <c r="G47" s="33"/>
      <c r="H47" s="32">
        <f t="shared" si="2"/>
        <v>1</v>
      </c>
      <c r="I47" s="37">
        <f t="shared" si="3"/>
        <v>1</v>
      </c>
      <c r="J47" s="30"/>
      <c r="K47" s="30"/>
      <c r="L47" s="30"/>
      <c r="M47" s="28">
        <f t="shared" si="4"/>
        <v>10</v>
      </c>
      <c r="N47" s="28">
        <f t="shared" si="5"/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13"/>
      <c r="BG47" s="7"/>
      <c r="BH47" s="7"/>
      <c r="BI47" s="7"/>
      <c r="BJ47" s="7">
        <v>10</v>
      </c>
      <c r="BK47" s="7"/>
      <c r="BL47" s="7"/>
      <c r="BM47" s="7"/>
      <c r="BN47" s="7"/>
      <c r="BO47" s="7"/>
      <c r="BP47" s="7"/>
      <c r="BQ47" s="7"/>
    </row>
    <row r="48" spans="1:69" s="6" customFormat="1" ht="20.100000000000001" customHeight="1" x14ac:dyDescent="0.25">
      <c r="A48" s="20" t="s">
        <v>81</v>
      </c>
      <c r="B48" s="33"/>
      <c r="C48" s="33"/>
      <c r="D48" s="33"/>
      <c r="E48" s="33"/>
      <c r="F48" s="33"/>
      <c r="G48" s="33"/>
      <c r="H48" s="32">
        <f t="shared" si="2"/>
        <v>0</v>
      </c>
      <c r="I48" s="37">
        <f t="shared" si="3"/>
        <v>0</v>
      </c>
      <c r="J48" s="30"/>
      <c r="K48" s="30"/>
      <c r="L48" s="30"/>
      <c r="M48" s="28">
        <f t="shared" si="4"/>
        <v>0</v>
      </c>
      <c r="N48" s="28">
        <f t="shared" si="5"/>
        <v>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13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s="6" customFormat="1" ht="20.100000000000001" customHeight="1" x14ac:dyDescent="0.25">
      <c r="A49" s="20" t="s">
        <v>48</v>
      </c>
      <c r="B49" s="33"/>
      <c r="C49" s="33"/>
      <c r="D49" s="33"/>
      <c r="E49" s="33"/>
      <c r="F49" s="33"/>
      <c r="G49" s="33"/>
      <c r="H49" s="32">
        <f t="shared" si="2"/>
        <v>1</v>
      </c>
      <c r="I49" s="37">
        <f t="shared" si="3"/>
        <v>1</v>
      </c>
      <c r="J49" s="30"/>
      <c r="K49" s="30"/>
      <c r="L49" s="30"/>
      <c r="M49" s="28">
        <f t="shared" si="4"/>
        <v>6</v>
      </c>
      <c r="N49" s="28">
        <f t="shared" si="5"/>
        <v>1</v>
      </c>
      <c r="O49" s="7"/>
      <c r="P49" s="7"/>
      <c r="Q49" s="7"/>
      <c r="R49" s="7">
        <v>6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13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s="6" customFormat="1" ht="20.100000000000001" customHeight="1" x14ac:dyDescent="0.25">
      <c r="A50" s="20" t="s">
        <v>82</v>
      </c>
      <c r="B50" s="33">
        <v>5</v>
      </c>
      <c r="C50" s="33"/>
      <c r="D50" s="33"/>
      <c r="E50" s="33"/>
      <c r="F50" s="33"/>
      <c r="G50" s="33"/>
      <c r="H50" s="32">
        <f t="shared" si="2"/>
        <v>0</v>
      </c>
      <c r="I50" s="37">
        <f t="shared" si="3"/>
        <v>5</v>
      </c>
      <c r="J50" s="30"/>
      <c r="K50" s="30">
        <v>5</v>
      </c>
      <c r="L50" s="30"/>
      <c r="M50" s="28">
        <f t="shared" si="4"/>
        <v>0</v>
      </c>
      <c r="N50" s="28">
        <f t="shared" si="5"/>
        <v>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13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s="6" customFormat="1" ht="20.100000000000001" customHeight="1" x14ac:dyDescent="0.25">
      <c r="A51" s="20" t="s">
        <v>92</v>
      </c>
      <c r="B51" s="33"/>
      <c r="C51" s="33"/>
      <c r="D51" s="33"/>
      <c r="E51" s="33"/>
      <c r="F51" s="33"/>
      <c r="G51" s="33"/>
      <c r="H51" s="32">
        <f t="shared" si="2"/>
        <v>5</v>
      </c>
      <c r="I51" s="37">
        <f t="shared" si="3"/>
        <v>5</v>
      </c>
      <c r="J51" s="30">
        <v>5</v>
      </c>
      <c r="K51" s="30"/>
      <c r="L51" s="30"/>
      <c r="M51" s="28">
        <f t="shared" si="4"/>
        <v>0</v>
      </c>
      <c r="N51" s="28">
        <f t="shared" si="5"/>
        <v>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13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s="6" customFormat="1" ht="20.100000000000001" customHeight="1" x14ac:dyDescent="0.25">
      <c r="A52" s="20" t="s">
        <v>4</v>
      </c>
      <c r="B52" s="33">
        <v>16</v>
      </c>
      <c r="C52" s="33"/>
      <c r="D52" s="33"/>
      <c r="E52" s="33">
        <v>9</v>
      </c>
      <c r="F52" s="33"/>
      <c r="G52" s="33"/>
      <c r="H52" s="32">
        <f t="shared" si="2"/>
        <v>0</v>
      </c>
      <c r="I52" s="37">
        <f t="shared" si="3"/>
        <v>25</v>
      </c>
      <c r="J52" s="30">
        <v>5</v>
      </c>
      <c r="K52" s="30">
        <v>10</v>
      </c>
      <c r="L52" s="30">
        <v>5</v>
      </c>
      <c r="M52" s="28">
        <f t="shared" si="4"/>
        <v>62</v>
      </c>
      <c r="N52" s="28">
        <f t="shared" si="5"/>
        <v>5</v>
      </c>
      <c r="O52" s="7"/>
      <c r="P52" s="7"/>
      <c r="Q52" s="7"/>
      <c r="R52" s="7"/>
      <c r="S52" s="7"/>
      <c r="T52" s="7"/>
      <c r="U52" s="7"/>
      <c r="V52" s="7"/>
      <c r="W52" s="7">
        <v>11</v>
      </c>
      <c r="X52" s="7">
        <v>21</v>
      </c>
      <c r="Y52" s="7"/>
      <c r="Z52" s="7">
        <v>10</v>
      </c>
      <c r="AA52" s="7"/>
      <c r="AB52" s="7">
        <v>10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13"/>
      <c r="BG52" s="7">
        <v>10</v>
      </c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s="6" customFormat="1" ht="20.100000000000001" customHeight="1" x14ac:dyDescent="0.25">
      <c r="A53" s="20" t="s">
        <v>42</v>
      </c>
      <c r="B53" s="33">
        <v>7</v>
      </c>
      <c r="C53" s="33"/>
      <c r="D53" s="33"/>
      <c r="E53" s="33"/>
      <c r="F53" s="33"/>
      <c r="G53" s="33"/>
      <c r="H53" s="32">
        <f t="shared" si="2"/>
        <v>0</v>
      </c>
      <c r="I53" s="37">
        <f t="shared" si="3"/>
        <v>7</v>
      </c>
      <c r="J53" s="30"/>
      <c r="K53" s="30">
        <v>5</v>
      </c>
      <c r="L53" s="30"/>
      <c r="M53" s="28">
        <f t="shared" si="4"/>
        <v>21</v>
      </c>
      <c r="N53" s="28">
        <f t="shared" si="5"/>
        <v>2</v>
      </c>
      <c r="O53" s="7"/>
      <c r="P53" s="7"/>
      <c r="Q53" s="7"/>
      <c r="R53" s="7"/>
      <c r="S53" s="7"/>
      <c r="T53" s="7"/>
      <c r="U53" s="7"/>
      <c r="V53" s="7"/>
      <c r="W53" s="7">
        <v>11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13"/>
      <c r="BG53" s="7">
        <v>10</v>
      </c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s="6" customFormat="1" ht="20.100000000000001" customHeight="1" x14ac:dyDescent="0.25">
      <c r="A54" s="20" t="s">
        <v>290</v>
      </c>
      <c r="B54" s="33"/>
      <c r="C54" s="33"/>
      <c r="D54" s="33"/>
      <c r="E54" s="33"/>
      <c r="F54" s="33"/>
      <c r="G54" s="33"/>
      <c r="H54" s="32">
        <f t="shared" si="2"/>
        <v>5</v>
      </c>
      <c r="I54" s="37">
        <f t="shared" si="3"/>
        <v>5</v>
      </c>
      <c r="J54" s="30"/>
      <c r="K54" s="30">
        <v>5</v>
      </c>
      <c r="L54" s="30"/>
      <c r="M54" s="28">
        <f t="shared" si="4"/>
        <v>0</v>
      </c>
      <c r="N54" s="28">
        <f t="shared" si="5"/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13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s="6" customFormat="1" ht="20.100000000000001" customHeight="1" x14ac:dyDescent="0.25">
      <c r="A55" s="20" t="s">
        <v>289</v>
      </c>
      <c r="B55" s="33"/>
      <c r="C55" s="33"/>
      <c r="D55" s="33"/>
      <c r="E55" s="33"/>
      <c r="F55" s="33"/>
      <c r="G55" s="33"/>
      <c r="H55" s="32">
        <f t="shared" si="2"/>
        <v>0</v>
      </c>
      <c r="I55" s="37">
        <f t="shared" si="3"/>
        <v>0</v>
      </c>
      <c r="J55" s="30"/>
      <c r="K55" s="30"/>
      <c r="L55" s="30"/>
      <c r="M55" s="28">
        <f t="shared" si="4"/>
        <v>0</v>
      </c>
      <c r="N55" s="28">
        <f t="shared" si="5"/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13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 s="6" customFormat="1" ht="20.100000000000001" customHeight="1" x14ac:dyDescent="0.25">
      <c r="A56" s="20" t="s">
        <v>37</v>
      </c>
      <c r="B56" s="33"/>
      <c r="C56" s="33"/>
      <c r="D56" s="33"/>
      <c r="E56" s="33"/>
      <c r="F56" s="33"/>
      <c r="G56" s="33"/>
      <c r="H56" s="32">
        <f t="shared" si="2"/>
        <v>0</v>
      </c>
      <c r="I56" s="37">
        <f t="shared" si="3"/>
        <v>0</v>
      </c>
      <c r="J56" s="30"/>
      <c r="K56" s="30"/>
      <c r="L56" s="30"/>
      <c r="M56" s="28">
        <f t="shared" si="4"/>
        <v>0</v>
      </c>
      <c r="N56" s="28">
        <f t="shared" si="5"/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13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s="6" customFormat="1" ht="20.100000000000001" customHeight="1" x14ac:dyDescent="0.25">
      <c r="A57" s="20" t="s">
        <v>79</v>
      </c>
      <c r="B57" s="33"/>
      <c r="C57" s="33"/>
      <c r="D57" s="33"/>
      <c r="E57" s="33"/>
      <c r="F57" s="33"/>
      <c r="G57" s="33"/>
      <c r="H57" s="32">
        <f t="shared" si="2"/>
        <v>0</v>
      </c>
      <c r="I57" s="37">
        <f t="shared" si="3"/>
        <v>0</v>
      </c>
      <c r="J57" s="30"/>
      <c r="K57" s="30"/>
      <c r="L57" s="30"/>
      <c r="M57" s="28">
        <f t="shared" si="4"/>
        <v>0</v>
      </c>
      <c r="N57" s="28">
        <f t="shared" si="5"/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13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 s="6" customFormat="1" ht="20.100000000000001" customHeight="1" x14ac:dyDescent="0.25">
      <c r="A58" s="20" t="s">
        <v>288</v>
      </c>
      <c r="B58" s="33"/>
      <c r="C58" s="33"/>
      <c r="D58" s="33"/>
      <c r="E58" s="33"/>
      <c r="F58" s="33"/>
      <c r="G58" s="33"/>
      <c r="H58" s="32">
        <f t="shared" si="2"/>
        <v>10</v>
      </c>
      <c r="I58" s="37">
        <f t="shared" si="3"/>
        <v>10</v>
      </c>
      <c r="J58" s="30">
        <v>5</v>
      </c>
      <c r="K58" s="30">
        <v>5</v>
      </c>
      <c r="L58" s="30"/>
      <c r="M58" s="28">
        <f t="shared" si="4"/>
        <v>0</v>
      </c>
      <c r="N58" s="28">
        <f t="shared" si="5"/>
        <v>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13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 s="6" customFormat="1" ht="20.100000000000001" customHeight="1" x14ac:dyDescent="0.25">
      <c r="A59" s="20" t="s">
        <v>86</v>
      </c>
      <c r="B59" s="33"/>
      <c r="C59" s="33"/>
      <c r="D59" s="33"/>
      <c r="E59" s="33"/>
      <c r="F59" s="33"/>
      <c r="G59" s="33"/>
      <c r="H59" s="32">
        <f t="shared" si="2"/>
        <v>0</v>
      </c>
      <c r="I59" s="37">
        <f t="shared" si="3"/>
        <v>0</v>
      </c>
      <c r="J59" s="30"/>
      <c r="K59" s="30"/>
      <c r="L59" s="30"/>
      <c r="M59" s="28">
        <f t="shared" si="4"/>
        <v>0</v>
      </c>
      <c r="N59" s="28">
        <f t="shared" si="5"/>
        <v>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13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 s="6" customFormat="1" ht="20.100000000000001" customHeight="1" x14ac:dyDescent="0.25">
      <c r="A60" s="20" t="s">
        <v>35</v>
      </c>
      <c r="B60" s="33"/>
      <c r="C60" s="33">
        <v>5</v>
      </c>
      <c r="D60" s="33"/>
      <c r="E60" s="33"/>
      <c r="F60" s="33"/>
      <c r="G60" s="33"/>
      <c r="H60" s="32">
        <f t="shared" si="2"/>
        <v>0</v>
      </c>
      <c r="I60" s="37">
        <f t="shared" si="3"/>
        <v>5</v>
      </c>
      <c r="J60" s="30">
        <v>5</v>
      </c>
      <c r="K60" s="30"/>
      <c r="L60" s="30"/>
      <c r="M60" s="28">
        <f t="shared" si="4"/>
        <v>0</v>
      </c>
      <c r="N60" s="28">
        <f t="shared" si="5"/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13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1:69" s="6" customFormat="1" ht="20.100000000000001" customHeight="1" x14ac:dyDescent="0.25">
      <c r="A61" s="20" t="s">
        <v>287</v>
      </c>
      <c r="B61" s="33"/>
      <c r="C61" s="33"/>
      <c r="D61" s="33"/>
      <c r="E61" s="33"/>
      <c r="F61" s="33"/>
      <c r="G61" s="33"/>
      <c r="H61" s="32">
        <f t="shared" si="2"/>
        <v>5</v>
      </c>
      <c r="I61" s="37">
        <f t="shared" si="3"/>
        <v>5</v>
      </c>
      <c r="J61" s="30"/>
      <c r="K61" s="30"/>
      <c r="L61" s="30">
        <v>5</v>
      </c>
      <c r="M61" s="28">
        <f t="shared" si="4"/>
        <v>0</v>
      </c>
      <c r="N61" s="28">
        <f t="shared" si="5"/>
        <v>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13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1:69" s="6" customFormat="1" ht="20.100000000000001" customHeight="1" x14ac:dyDescent="0.25">
      <c r="A62" s="20" t="s">
        <v>62</v>
      </c>
      <c r="B62" s="33"/>
      <c r="C62" s="33"/>
      <c r="D62" s="33"/>
      <c r="E62" s="33"/>
      <c r="F62" s="33"/>
      <c r="G62" s="33"/>
      <c r="H62" s="32">
        <f t="shared" si="2"/>
        <v>1</v>
      </c>
      <c r="I62" s="37">
        <f t="shared" si="3"/>
        <v>1</v>
      </c>
      <c r="J62" s="30"/>
      <c r="K62" s="30"/>
      <c r="L62" s="30"/>
      <c r="M62" s="28">
        <f t="shared" si="4"/>
        <v>16</v>
      </c>
      <c r="N62" s="28">
        <f t="shared" si="5"/>
        <v>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>
        <v>16</v>
      </c>
      <c r="AY62" s="7"/>
      <c r="AZ62" s="7"/>
      <c r="BA62" s="7"/>
      <c r="BB62" s="7"/>
      <c r="BC62" s="7"/>
      <c r="BD62" s="7"/>
      <c r="BE62" s="7"/>
      <c r="BF62" s="13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1:69" s="6" customFormat="1" ht="20.100000000000001" customHeight="1" x14ac:dyDescent="0.25">
      <c r="A63" s="20" t="s">
        <v>60</v>
      </c>
      <c r="B63" s="33"/>
      <c r="C63" s="33"/>
      <c r="D63" s="33"/>
      <c r="E63" s="33"/>
      <c r="F63" s="33"/>
      <c r="G63" s="33"/>
      <c r="H63" s="32">
        <f t="shared" si="2"/>
        <v>10</v>
      </c>
      <c r="I63" s="37">
        <f t="shared" si="3"/>
        <v>10</v>
      </c>
      <c r="J63" s="30">
        <v>5</v>
      </c>
      <c r="K63" s="30">
        <v>5</v>
      </c>
      <c r="L63" s="30"/>
      <c r="M63" s="28">
        <f t="shared" si="4"/>
        <v>0</v>
      </c>
      <c r="N63" s="28">
        <f t="shared" si="5"/>
        <v>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13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1:69" s="6" customFormat="1" ht="20.100000000000001" customHeight="1" x14ac:dyDescent="0.25">
      <c r="A64" s="20" t="s">
        <v>100</v>
      </c>
      <c r="B64" s="33"/>
      <c r="C64" s="33"/>
      <c r="D64" s="33"/>
      <c r="E64" s="33"/>
      <c r="F64" s="33"/>
      <c r="G64" s="33"/>
      <c r="H64" s="32">
        <f t="shared" si="2"/>
        <v>5</v>
      </c>
      <c r="I64" s="37">
        <f t="shared" si="3"/>
        <v>5</v>
      </c>
      <c r="J64" s="30"/>
      <c r="K64" s="30"/>
      <c r="L64" s="30"/>
      <c r="M64" s="28">
        <f t="shared" si="4"/>
        <v>53.5</v>
      </c>
      <c r="N64" s="28">
        <f t="shared" si="5"/>
        <v>5</v>
      </c>
      <c r="O64" s="7"/>
      <c r="P64" s="7"/>
      <c r="Q64" s="7"/>
      <c r="R64" s="7"/>
      <c r="S64" s="7"/>
      <c r="T64" s="7">
        <v>10.5</v>
      </c>
      <c r="U64" s="7"/>
      <c r="V64" s="7"/>
      <c r="W64" s="7">
        <v>11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>
        <v>14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3"/>
      <c r="BG64" s="7"/>
      <c r="BH64" s="7"/>
      <c r="BI64" s="7"/>
      <c r="BJ64" s="7"/>
      <c r="BK64" s="7"/>
      <c r="BL64" s="7"/>
      <c r="BM64" s="7">
        <v>7</v>
      </c>
      <c r="BN64" s="7"/>
      <c r="BO64" s="7">
        <v>11</v>
      </c>
      <c r="BP64" s="7"/>
      <c r="BQ64" s="7"/>
    </row>
    <row r="65" spans="1:69" s="6" customFormat="1" ht="20.100000000000001" customHeight="1" x14ac:dyDescent="0.25">
      <c r="A65" s="20" t="s">
        <v>235</v>
      </c>
      <c r="B65" s="33"/>
      <c r="C65" s="33"/>
      <c r="D65" s="33"/>
      <c r="E65" s="33"/>
      <c r="F65" s="33"/>
      <c r="G65" s="33"/>
      <c r="H65" s="32">
        <f t="shared" si="2"/>
        <v>5</v>
      </c>
      <c r="I65" s="37">
        <f t="shared" si="3"/>
        <v>5</v>
      </c>
      <c r="J65" s="30">
        <v>5</v>
      </c>
      <c r="K65" s="30"/>
      <c r="L65" s="30"/>
      <c r="M65" s="28">
        <f t="shared" si="4"/>
        <v>0</v>
      </c>
      <c r="N65" s="28">
        <f t="shared" si="5"/>
        <v>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13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1:69" s="6" customFormat="1" ht="20.100000000000001" customHeight="1" x14ac:dyDescent="0.25">
      <c r="A66" s="20" t="s">
        <v>67</v>
      </c>
      <c r="B66" s="33">
        <v>4</v>
      </c>
      <c r="C66" s="33"/>
      <c r="D66" s="33"/>
      <c r="E66" s="33"/>
      <c r="F66" s="33"/>
      <c r="G66" s="33"/>
      <c r="H66" s="32">
        <f t="shared" si="2"/>
        <v>0</v>
      </c>
      <c r="I66" s="37">
        <f t="shared" si="3"/>
        <v>4</v>
      </c>
      <c r="J66" s="30"/>
      <c r="K66" s="30"/>
      <c r="L66" s="30"/>
      <c r="M66" s="28">
        <f t="shared" si="4"/>
        <v>47.5</v>
      </c>
      <c r="N66" s="28">
        <f t="shared" si="5"/>
        <v>4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7.5</v>
      </c>
      <c r="AD66" s="7">
        <v>12</v>
      </c>
      <c r="AE66" s="7"/>
      <c r="AF66" s="7"/>
      <c r="AG66" s="7">
        <v>12</v>
      </c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>
        <v>16</v>
      </c>
      <c r="AY66" s="7"/>
      <c r="AZ66" s="7"/>
      <c r="BA66" s="7"/>
      <c r="BB66" s="7"/>
      <c r="BC66" s="7"/>
      <c r="BD66" s="7"/>
      <c r="BE66" s="7"/>
      <c r="BF66" s="13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1:69" s="6" customFormat="1" ht="20.100000000000001" customHeight="1" x14ac:dyDescent="0.25">
      <c r="A67" s="20" t="s">
        <v>16</v>
      </c>
      <c r="B67" s="33"/>
      <c r="C67" s="33"/>
      <c r="D67" s="33"/>
      <c r="E67" s="33"/>
      <c r="F67" s="33">
        <v>2</v>
      </c>
      <c r="G67" s="33"/>
      <c r="H67" s="32">
        <f t="shared" si="2"/>
        <v>0</v>
      </c>
      <c r="I67" s="37">
        <f t="shared" si="3"/>
        <v>2</v>
      </c>
      <c r="J67" s="30"/>
      <c r="K67" s="30"/>
      <c r="L67" s="30"/>
      <c r="M67" s="28">
        <f t="shared" si="4"/>
        <v>23</v>
      </c>
      <c r="N67" s="28">
        <f t="shared" si="5"/>
        <v>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13"/>
      <c r="BG67" s="7"/>
      <c r="BH67" s="7"/>
      <c r="BI67" s="7"/>
      <c r="BJ67" s="7"/>
      <c r="BK67" s="7"/>
      <c r="BL67" s="7">
        <v>12</v>
      </c>
      <c r="BM67" s="7"/>
      <c r="BN67" s="7"/>
      <c r="BO67" s="7">
        <v>11</v>
      </c>
      <c r="BP67" s="7"/>
      <c r="BQ67" s="7"/>
    </row>
    <row r="68" spans="1:69" s="6" customFormat="1" ht="20.100000000000001" customHeight="1" x14ac:dyDescent="0.25">
      <c r="A68" s="20" t="s">
        <v>11</v>
      </c>
      <c r="B68" s="33"/>
      <c r="C68" s="33"/>
      <c r="D68" s="33"/>
      <c r="E68" s="33"/>
      <c r="F68" s="33"/>
      <c r="G68" s="33"/>
      <c r="H68" s="32">
        <f t="shared" si="2"/>
        <v>6</v>
      </c>
      <c r="I68" s="37">
        <f t="shared" si="3"/>
        <v>6</v>
      </c>
      <c r="J68" s="30"/>
      <c r="K68" s="30"/>
      <c r="L68" s="30"/>
      <c r="M68" s="28">
        <f t="shared" si="4"/>
        <v>65</v>
      </c>
      <c r="N68" s="28">
        <f t="shared" si="5"/>
        <v>6</v>
      </c>
      <c r="O68" s="7"/>
      <c r="P68" s="7"/>
      <c r="Q68" s="7"/>
      <c r="R68" s="7"/>
      <c r="S68" s="7"/>
      <c r="T68" s="7"/>
      <c r="U68" s="7">
        <v>5</v>
      </c>
      <c r="V68" s="7"/>
      <c r="W68" s="7"/>
      <c r="X68" s="7"/>
      <c r="Y68" s="7"/>
      <c r="Z68" s="7">
        <v>10</v>
      </c>
      <c r="AA68" s="7"/>
      <c r="AB68" s="7"/>
      <c r="AC68" s="7"/>
      <c r="AD68" s="7"/>
      <c r="AE68" s="7">
        <v>12</v>
      </c>
      <c r="AF68" s="7"/>
      <c r="AG68" s="7"/>
      <c r="AH68" s="7"/>
      <c r="AI68" s="7"/>
      <c r="AJ68" s="7"/>
      <c r="AK68" s="7">
        <v>10</v>
      </c>
      <c r="AL68" s="7"/>
      <c r="AM68" s="7"/>
      <c r="AN68" s="7"/>
      <c r="AO68" s="7"/>
      <c r="AP68" s="7"/>
      <c r="AQ68" s="7"/>
      <c r="AR68" s="7"/>
      <c r="AS68" s="7">
        <v>12</v>
      </c>
      <c r="AT68" s="7"/>
      <c r="AU68" s="7"/>
      <c r="AV68" s="7"/>
      <c r="AW68" s="7"/>
      <c r="AX68" s="7">
        <v>16</v>
      </c>
      <c r="AY68" s="7"/>
      <c r="AZ68" s="7"/>
      <c r="BA68" s="7"/>
      <c r="BB68" s="7"/>
      <c r="BC68" s="7"/>
      <c r="BD68" s="7"/>
      <c r="BE68" s="7"/>
      <c r="BF68" s="13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 s="6" customFormat="1" ht="20.100000000000001" customHeight="1" x14ac:dyDescent="0.25">
      <c r="A69" s="20" t="s">
        <v>286</v>
      </c>
      <c r="B69" s="33"/>
      <c r="C69" s="33"/>
      <c r="D69" s="33"/>
      <c r="E69" s="33"/>
      <c r="F69" s="33"/>
      <c r="G69" s="33"/>
      <c r="H69" s="32">
        <f t="shared" si="2"/>
        <v>10</v>
      </c>
      <c r="I69" s="37">
        <f t="shared" si="3"/>
        <v>10</v>
      </c>
      <c r="J69" s="30">
        <v>5</v>
      </c>
      <c r="K69" s="30">
        <v>5</v>
      </c>
      <c r="L69" s="30"/>
      <c r="M69" s="28">
        <f t="shared" ref="M69:M100" si="6">SUM(O69:BQ69)</f>
        <v>0</v>
      </c>
      <c r="N69" s="28">
        <f t="shared" ref="N69:N100" si="7">COUNT(O69:BQ69)</f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13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1:69" s="6" customFormat="1" ht="20.100000000000001" customHeight="1" x14ac:dyDescent="0.25">
      <c r="A70" s="20" t="s">
        <v>3</v>
      </c>
      <c r="B70" s="33">
        <v>18</v>
      </c>
      <c r="C70" s="33"/>
      <c r="D70" s="33"/>
      <c r="E70" s="33"/>
      <c r="F70" s="33"/>
      <c r="G70" s="33"/>
      <c r="H70" s="32">
        <f t="shared" ref="H70:H100" si="8">I70-B70-C70-D70-E70-F70-G70</f>
        <v>0</v>
      </c>
      <c r="I70" s="37">
        <f t="shared" ref="I70:I100" si="9">N70+J70+K70+L70</f>
        <v>18</v>
      </c>
      <c r="J70" s="30">
        <v>10</v>
      </c>
      <c r="K70" s="30"/>
      <c r="L70" s="30"/>
      <c r="M70" s="28">
        <f t="shared" si="6"/>
        <v>129</v>
      </c>
      <c r="N70" s="28">
        <f t="shared" si="7"/>
        <v>8</v>
      </c>
      <c r="O70" s="7"/>
      <c r="P70" s="7"/>
      <c r="Q70" s="7"/>
      <c r="R70" s="7"/>
      <c r="S70" s="7"/>
      <c r="T70" s="7"/>
      <c r="U70" s="7">
        <v>5</v>
      </c>
      <c r="V70" s="7"/>
      <c r="W70" s="7">
        <v>11</v>
      </c>
      <c r="X70" s="7"/>
      <c r="Y70" s="7"/>
      <c r="Z70" s="7">
        <v>10</v>
      </c>
      <c r="AA70" s="7"/>
      <c r="AB70" s="7"/>
      <c r="AC70" s="7"/>
      <c r="AD70" s="7">
        <v>12</v>
      </c>
      <c r="AE70" s="7">
        <v>12</v>
      </c>
      <c r="AF70" s="7"/>
      <c r="AG70" s="7"/>
      <c r="AH70" s="7"/>
      <c r="AI70" s="7">
        <v>55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13"/>
      <c r="BG70" s="7"/>
      <c r="BH70" s="7"/>
      <c r="BI70" s="7">
        <v>12</v>
      </c>
      <c r="BJ70" s="7"/>
      <c r="BK70" s="7"/>
      <c r="BL70" s="7">
        <v>12</v>
      </c>
      <c r="BM70" s="7"/>
      <c r="BN70" s="7"/>
      <c r="BO70" s="7"/>
      <c r="BP70" s="7"/>
      <c r="BQ70" s="7"/>
    </row>
    <row r="71" spans="1:69" s="6" customFormat="1" ht="20.100000000000001" customHeight="1" x14ac:dyDescent="0.25">
      <c r="A71" s="20" t="s">
        <v>80</v>
      </c>
      <c r="B71" s="33"/>
      <c r="C71" s="33"/>
      <c r="D71" s="33"/>
      <c r="E71" s="33"/>
      <c r="F71" s="33"/>
      <c r="G71" s="33"/>
      <c r="H71" s="32">
        <f t="shared" si="8"/>
        <v>0</v>
      </c>
      <c r="I71" s="37">
        <f t="shared" si="9"/>
        <v>0</v>
      </c>
      <c r="J71" s="30"/>
      <c r="K71" s="30"/>
      <c r="L71" s="30"/>
      <c r="M71" s="28">
        <f t="shared" si="6"/>
        <v>0</v>
      </c>
      <c r="N71" s="28">
        <f t="shared" si="7"/>
        <v>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13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1:69" s="6" customFormat="1" ht="20.100000000000001" customHeight="1" x14ac:dyDescent="0.25">
      <c r="A72" s="20" t="s">
        <v>68</v>
      </c>
      <c r="B72" s="33"/>
      <c r="C72" s="33"/>
      <c r="D72" s="33"/>
      <c r="E72" s="33"/>
      <c r="F72" s="33"/>
      <c r="G72" s="33"/>
      <c r="H72" s="32">
        <f t="shared" si="8"/>
        <v>0</v>
      </c>
      <c r="I72" s="37">
        <f t="shared" si="9"/>
        <v>0</v>
      </c>
      <c r="J72" s="30"/>
      <c r="K72" s="30"/>
      <c r="L72" s="30"/>
      <c r="M72" s="28">
        <f t="shared" si="6"/>
        <v>0</v>
      </c>
      <c r="N72" s="28">
        <f t="shared" si="7"/>
        <v>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13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1:69" s="6" customFormat="1" ht="20.100000000000001" customHeight="1" x14ac:dyDescent="0.25">
      <c r="A73" s="20" t="s">
        <v>32</v>
      </c>
      <c r="B73" s="33"/>
      <c r="C73" s="33"/>
      <c r="D73" s="33">
        <v>10</v>
      </c>
      <c r="E73" s="33"/>
      <c r="F73" s="33"/>
      <c r="G73" s="33"/>
      <c r="H73" s="32">
        <f t="shared" si="8"/>
        <v>7</v>
      </c>
      <c r="I73" s="37">
        <f t="shared" si="9"/>
        <v>17</v>
      </c>
      <c r="J73" s="30">
        <v>5</v>
      </c>
      <c r="K73" s="30">
        <v>5</v>
      </c>
      <c r="L73" s="30">
        <v>5</v>
      </c>
      <c r="M73" s="28">
        <f t="shared" si="6"/>
        <v>16</v>
      </c>
      <c r="N73" s="28">
        <f t="shared" si="7"/>
        <v>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>
        <v>8</v>
      </c>
      <c r="AS73" s="7"/>
      <c r="AT73" s="7"/>
      <c r="AU73" s="7"/>
      <c r="AV73" s="7"/>
      <c r="AW73" s="7"/>
      <c r="AX73" s="7"/>
      <c r="AY73" s="7"/>
      <c r="AZ73" s="7">
        <v>8</v>
      </c>
      <c r="BA73" s="7"/>
      <c r="BB73" s="7"/>
      <c r="BC73" s="7"/>
      <c r="BD73" s="7"/>
      <c r="BE73" s="7"/>
      <c r="BF73" s="13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1:69" s="6" customFormat="1" ht="20.100000000000001" customHeight="1" x14ac:dyDescent="0.25">
      <c r="A74" s="20" t="s">
        <v>38</v>
      </c>
      <c r="B74" s="33"/>
      <c r="C74" s="33"/>
      <c r="D74" s="33"/>
      <c r="E74" s="33"/>
      <c r="F74" s="33"/>
      <c r="G74" s="33"/>
      <c r="H74" s="32">
        <f t="shared" si="8"/>
        <v>0</v>
      </c>
      <c r="I74" s="37">
        <f t="shared" si="9"/>
        <v>0</v>
      </c>
      <c r="J74" s="30"/>
      <c r="K74" s="30"/>
      <c r="L74" s="30"/>
      <c r="M74" s="28">
        <f t="shared" si="6"/>
        <v>0</v>
      </c>
      <c r="N74" s="28">
        <f t="shared" si="7"/>
        <v>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13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1:69" s="6" customFormat="1" ht="20.100000000000001" customHeight="1" x14ac:dyDescent="0.25">
      <c r="A75" s="20" t="s">
        <v>6</v>
      </c>
      <c r="B75" s="33">
        <v>15</v>
      </c>
      <c r="C75" s="33">
        <v>10</v>
      </c>
      <c r="D75" s="33">
        <v>15</v>
      </c>
      <c r="E75" s="33"/>
      <c r="F75" s="33"/>
      <c r="G75" s="33"/>
      <c r="H75" s="32">
        <f t="shared" si="8"/>
        <v>1</v>
      </c>
      <c r="I75" s="37">
        <f t="shared" si="9"/>
        <v>41</v>
      </c>
      <c r="J75" s="30">
        <v>15</v>
      </c>
      <c r="K75" s="30">
        <v>10</v>
      </c>
      <c r="L75" s="30">
        <v>5</v>
      </c>
      <c r="M75" s="28">
        <f t="shared" si="6"/>
        <v>119.7</v>
      </c>
      <c r="N75" s="28">
        <f t="shared" si="7"/>
        <v>11</v>
      </c>
      <c r="O75" s="7"/>
      <c r="P75" s="7"/>
      <c r="Q75" s="7"/>
      <c r="R75" s="7">
        <v>6</v>
      </c>
      <c r="S75" s="7">
        <v>5</v>
      </c>
      <c r="T75" s="7">
        <v>10.5</v>
      </c>
      <c r="U75" s="7"/>
      <c r="V75" s="7"/>
      <c r="W75" s="7"/>
      <c r="X75" s="7">
        <v>21</v>
      </c>
      <c r="Y75" s="7"/>
      <c r="Z75" s="7"/>
      <c r="AA75" s="7">
        <v>5</v>
      </c>
      <c r="AB75" s="7"/>
      <c r="AC75" s="7"/>
      <c r="AD75" s="7"/>
      <c r="AE75" s="7"/>
      <c r="AF75" s="7">
        <v>10</v>
      </c>
      <c r="AG75" s="7"/>
      <c r="AH75" s="7"/>
      <c r="AI75" s="7"/>
      <c r="AJ75" s="7"/>
      <c r="AK75" s="7">
        <v>10</v>
      </c>
      <c r="AL75" s="7"/>
      <c r="AM75" s="7"/>
      <c r="AN75" s="7"/>
      <c r="AO75" s="7">
        <v>11.2</v>
      </c>
      <c r="AP75" s="7"/>
      <c r="AQ75" s="7"/>
      <c r="AR75" s="7"/>
      <c r="AS75" s="7"/>
      <c r="AT75" s="7"/>
      <c r="AU75" s="7">
        <v>14</v>
      </c>
      <c r="AV75" s="7"/>
      <c r="AW75" s="7"/>
      <c r="AX75" s="7"/>
      <c r="AY75" s="7"/>
      <c r="AZ75" s="7"/>
      <c r="BA75" s="7">
        <v>16</v>
      </c>
      <c r="BB75" s="7"/>
      <c r="BC75" s="7"/>
      <c r="BD75" s="7"/>
      <c r="BE75" s="7"/>
      <c r="BF75" s="13"/>
      <c r="BG75" s="7"/>
      <c r="BH75" s="7"/>
      <c r="BI75" s="7"/>
      <c r="BJ75" s="7"/>
      <c r="BK75" s="7">
        <v>11</v>
      </c>
      <c r="BL75" s="7"/>
      <c r="BM75" s="7"/>
      <c r="BN75" s="7"/>
      <c r="BO75" s="7"/>
      <c r="BP75" s="7"/>
      <c r="BQ75" s="7"/>
    </row>
    <row r="76" spans="1:69" s="6" customFormat="1" ht="20.100000000000001" customHeight="1" x14ac:dyDescent="0.25">
      <c r="A76" s="20" t="s">
        <v>15</v>
      </c>
      <c r="B76" s="33"/>
      <c r="C76" s="33"/>
      <c r="D76" s="33"/>
      <c r="E76" s="33"/>
      <c r="F76" s="33">
        <v>26</v>
      </c>
      <c r="G76" s="33"/>
      <c r="H76" s="32">
        <f t="shared" si="8"/>
        <v>0</v>
      </c>
      <c r="I76" s="37">
        <f t="shared" si="9"/>
        <v>26</v>
      </c>
      <c r="J76" s="30">
        <v>10</v>
      </c>
      <c r="K76" s="30">
        <v>10</v>
      </c>
      <c r="L76" s="30"/>
      <c r="M76" s="28">
        <f t="shared" si="6"/>
        <v>70.5</v>
      </c>
      <c r="N76" s="28">
        <f t="shared" si="7"/>
        <v>6</v>
      </c>
      <c r="O76" s="7"/>
      <c r="P76" s="7"/>
      <c r="Q76" s="7"/>
      <c r="R76" s="7"/>
      <c r="S76" s="7"/>
      <c r="T76" s="7">
        <v>10.5</v>
      </c>
      <c r="U76" s="7"/>
      <c r="V76" s="7"/>
      <c r="W76" s="7"/>
      <c r="X76" s="7">
        <v>21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>
        <v>8</v>
      </c>
      <c r="AS76" s="7"/>
      <c r="AT76" s="7"/>
      <c r="AU76" s="7"/>
      <c r="AV76" s="7"/>
      <c r="AW76" s="7"/>
      <c r="AX76" s="7"/>
      <c r="AY76" s="7"/>
      <c r="AZ76" s="7">
        <v>8</v>
      </c>
      <c r="BA76" s="7"/>
      <c r="BB76" s="7"/>
      <c r="BC76" s="7"/>
      <c r="BD76" s="7"/>
      <c r="BE76" s="7"/>
      <c r="BF76" s="13"/>
      <c r="BG76" s="7"/>
      <c r="BH76" s="7"/>
      <c r="BI76" s="7"/>
      <c r="BJ76" s="7"/>
      <c r="BK76" s="7"/>
      <c r="BL76" s="7">
        <v>12</v>
      </c>
      <c r="BM76" s="7"/>
      <c r="BN76" s="7"/>
      <c r="BO76" s="7">
        <v>11</v>
      </c>
      <c r="BP76" s="7"/>
      <c r="BQ76" s="7"/>
    </row>
    <row r="77" spans="1:69" s="6" customFormat="1" ht="20.100000000000001" customHeight="1" x14ac:dyDescent="0.25">
      <c r="A77" s="20" t="s">
        <v>285</v>
      </c>
      <c r="B77" s="33"/>
      <c r="C77" s="33"/>
      <c r="D77" s="33"/>
      <c r="E77" s="33"/>
      <c r="F77" s="33"/>
      <c r="G77" s="33"/>
      <c r="H77" s="32">
        <f t="shared" si="8"/>
        <v>19</v>
      </c>
      <c r="I77" s="37">
        <f t="shared" si="9"/>
        <v>19</v>
      </c>
      <c r="J77" s="30">
        <v>10</v>
      </c>
      <c r="K77" s="30"/>
      <c r="L77" s="30"/>
      <c r="M77" s="28">
        <f t="shared" si="6"/>
        <v>102.2</v>
      </c>
      <c r="N77" s="28">
        <f t="shared" si="7"/>
        <v>9</v>
      </c>
      <c r="O77" s="7"/>
      <c r="P77" s="7">
        <v>12</v>
      </c>
      <c r="Q77" s="7"/>
      <c r="R77" s="7">
        <v>6</v>
      </c>
      <c r="S77" s="7">
        <v>5</v>
      </c>
      <c r="T77" s="7"/>
      <c r="U77" s="7"/>
      <c r="V77" s="7"/>
      <c r="W77" s="7">
        <v>11</v>
      </c>
      <c r="X77" s="7">
        <v>21</v>
      </c>
      <c r="Y77" s="7"/>
      <c r="Z77" s="7">
        <v>10</v>
      </c>
      <c r="AA77" s="7"/>
      <c r="AB77" s="7"/>
      <c r="AC77" s="7"/>
      <c r="AD77" s="7"/>
      <c r="AE77" s="7"/>
      <c r="AF77" s="7"/>
      <c r="AG77" s="7"/>
      <c r="AH77" s="7">
        <v>10</v>
      </c>
      <c r="AI77" s="7"/>
      <c r="AJ77" s="7"/>
      <c r="AK77" s="7"/>
      <c r="AL77" s="7"/>
      <c r="AM77" s="7"/>
      <c r="AN77" s="7"/>
      <c r="AO77" s="7">
        <v>11.2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>
        <v>16</v>
      </c>
      <c r="BB77" s="7"/>
      <c r="BC77" s="7"/>
      <c r="BD77" s="7"/>
      <c r="BE77" s="7"/>
      <c r="BF77" s="13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1:69" s="6" customFormat="1" ht="20.100000000000001" customHeight="1" x14ac:dyDescent="0.25">
      <c r="A78" s="20" t="s">
        <v>236</v>
      </c>
      <c r="B78" s="33"/>
      <c r="C78" s="33"/>
      <c r="D78" s="33"/>
      <c r="E78" s="33"/>
      <c r="F78" s="33"/>
      <c r="G78" s="33"/>
      <c r="H78" s="32">
        <f t="shared" si="8"/>
        <v>0</v>
      </c>
      <c r="I78" s="37">
        <f t="shared" si="9"/>
        <v>0</v>
      </c>
      <c r="J78" s="30"/>
      <c r="K78" s="30"/>
      <c r="L78" s="30"/>
      <c r="M78" s="28">
        <f t="shared" si="6"/>
        <v>0</v>
      </c>
      <c r="N78" s="28">
        <f t="shared" si="7"/>
        <v>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13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</row>
    <row r="79" spans="1:69" s="6" customFormat="1" ht="20.100000000000001" customHeight="1" x14ac:dyDescent="0.25">
      <c r="A79" s="20" t="s">
        <v>19</v>
      </c>
      <c r="B79" s="33"/>
      <c r="C79" s="33"/>
      <c r="D79" s="33"/>
      <c r="E79" s="33"/>
      <c r="F79" s="33"/>
      <c r="G79" s="33"/>
      <c r="H79" s="32">
        <f t="shared" si="8"/>
        <v>10</v>
      </c>
      <c r="I79" s="37">
        <f t="shared" si="9"/>
        <v>10</v>
      </c>
      <c r="J79" s="30">
        <v>5</v>
      </c>
      <c r="K79" s="30">
        <v>5</v>
      </c>
      <c r="L79" s="30"/>
      <c r="M79" s="28">
        <f t="shared" si="6"/>
        <v>0</v>
      </c>
      <c r="N79" s="28">
        <f t="shared" si="7"/>
        <v>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13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1:69" s="6" customFormat="1" ht="20.100000000000001" customHeight="1" x14ac:dyDescent="0.25">
      <c r="A80" s="20" t="s">
        <v>232</v>
      </c>
      <c r="B80" s="33"/>
      <c r="C80" s="33"/>
      <c r="D80" s="33"/>
      <c r="E80" s="33"/>
      <c r="F80" s="33"/>
      <c r="G80" s="33"/>
      <c r="H80" s="32">
        <f t="shared" si="8"/>
        <v>0</v>
      </c>
      <c r="I80" s="37">
        <f t="shared" si="9"/>
        <v>0</v>
      </c>
      <c r="J80" s="30"/>
      <c r="K80" s="30"/>
      <c r="L80" s="30"/>
      <c r="M80" s="28">
        <f t="shared" si="6"/>
        <v>0</v>
      </c>
      <c r="N80" s="28">
        <f t="shared" si="7"/>
        <v>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13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 s="6" customFormat="1" ht="20.100000000000001" customHeight="1" x14ac:dyDescent="0.25">
      <c r="A81" s="20" t="s">
        <v>14</v>
      </c>
      <c r="B81" s="33"/>
      <c r="C81" s="33"/>
      <c r="D81" s="33"/>
      <c r="E81" s="33"/>
      <c r="F81" s="33"/>
      <c r="G81" s="33"/>
      <c r="H81" s="32">
        <f t="shared" si="8"/>
        <v>0</v>
      </c>
      <c r="I81" s="37">
        <f t="shared" si="9"/>
        <v>0</v>
      </c>
      <c r="J81" s="30"/>
      <c r="K81" s="30"/>
      <c r="L81" s="30"/>
      <c r="M81" s="28">
        <f t="shared" si="6"/>
        <v>0</v>
      </c>
      <c r="N81" s="28">
        <f t="shared" si="7"/>
        <v>0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13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1:69" s="6" customFormat="1" ht="20.100000000000001" customHeight="1" x14ac:dyDescent="0.25">
      <c r="A82" s="20" t="s">
        <v>18</v>
      </c>
      <c r="B82" s="33">
        <v>4</v>
      </c>
      <c r="C82" s="33"/>
      <c r="D82" s="33"/>
      <c r="E82" s="33"/>
      <c r="F82" s="33"/>
      <c r="G82" s="33"/>
      <c r="H82" s="32">
        <f t="shared" si="8"/>
        <v>0</v>
      </c>
      <c r="I82" s="37">
        <f t="shared" si="9"/>
        <v>4</v>
      </c>
      <c r="J82" s="30"/>
      <c r="K82" s="30"/>
      <c r="L82" s="30"/>
      <c r="M82" s="28">
        <f t="shared" si="6"/>
        <v>56</v>
      </c>
      <c r="N82" s="28">
        <f t="shared" si="7"/>
        <v>4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12</v>
      </c>
      <c r="AE82" s="7">
        <v>12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>
        <v>20</v>
      </c>
      <c r="BD82" s="7"/>
      <c r="BE82" s="7"/>
      <c r="BF82" s="13"/>
      <c r="BG82" s="7"/>
      <c r="BH82" s="7"/>
      <c r="BI82" s="7">
        <v>12</v>
      </c>
      <c r="BJ82" s="7"/>
      <c r="BK82" s="7"/>
      <c r="BL82" s="7"/>
      <c r="BM82" s="7"/>
      <c r="BN82" s="7"/>
      <c r="BO82" s="7"/>
      <c r="BP82" s="7"/>
      <c r="BQ82" s="7"/>
    </row>
    <row r="83" spans="1:69" s="6" customFormat="1" ht="20.100000000000001" customHeight="1" x14ac:dyDescent="0.25">
      <c r="A83" s="20" t="s">
        <v>281</v>
      </c>
      <c r="B83" s="33"/>
      <c r="C83" s="33"/>
      <c r="D83" s="33"/>
      <c r="E83" s="33"/>
      <c r="F83" s="33"/>
      <c r="G83" s="33"/>
      <c r="H83" s="32">
        <f t="shared" si="8"/>
        <v>6</v>
      </c>
      <c r="I83" s="37">
        <f t="shared" si="9"/>
        <v>6</v>
      </c>
      <c r="J83" s="30">
        <v>5</v>
      </c>
      <c r="K83" s="30"/>
      <c r="L83" s="30"/>
      <c r="M83" s="28">
        <f t="shared" si="6"/>
        <v>5</v>
      </c>
      <c r="N83" s="28">
        <f t="shared" si="7"/>
        <v>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5</v>
      </c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13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1:69" s="6" customFormat="1" ht="20.100000000000001" customHeight="1" x14ac:dyDescent="0.25">
      <c r="A84" s="20" t="s">
        <v>280</v>
      </c>
      <c r="B84" s="33"/>
      <c r="C84" s="33"/>
      <c r="D84" s="33"/>
      <c r="E84" s="33"/>
      <c r="F84" s="33"/>
      <c r="G84" s="33"/>
      <c r="H84" s="32">
        <f t="shared" si="8"/>
        <v>1</v>
      </c>
      <c r="I84" s="37">
        <f t="shared" si="9"/>
        <v>1</v>
      </c>
      <c r="J84" s="30"/>
      <c r="K84" s="30"/>
      <c r="L84" s="30"/>
      <c r="M84" s="28">
        <f t="shared" si="6"/>
        <v>10</v>
      </c>
      <c r="N84" s="28">
        <f t="shared" si="7"/>
        <v>1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13"/>
      <c r="BG84" s="7"/>
      <c r="BH84" s="7"/>
      <c r="BI84" s="7"/>
      <c r="BJ84" s="7">
        <v>10</v>
      </c>
      <c r="BK84" s="7"/>
      <c r="BL84" s="7"/>
      <c r="BM84" s="7"/>
      <c r="BN84" s="7"/>
      <c r="BO84" s="7"/>
      <c r="BP84" s="7"/>
      <c r="BQ84" s="7"/>
    </row>
    <row r="85" spans="1:69" s="6" customFormat="1" ht="20.100000000000001" customHeight="1" x14ac:dyDescent="0.25">
      <c r="A85" s="20" t="s">
        <v>76</v>
      </c>
      <c r="B85" s="33"/>
      <c r="C85" s="33"/>
      <c r="D85" s="33"/>
      <c r="E85" s="33"/>
      <c r="F85" s="33"/>
      <c r="G85" s="33"/>
      <c r="H85" s="32">
        <f t="shared" si="8"/>
        <v>0</v>
      </c>
      <c r="I85" s="37">
        <f t="shared" si="9"/>
        <v>0</v>
      </c>
      <c r="J85" s="30"/>
      <c r="K85" s="30"/>
      <c r="L85" s="30"/>
      <c r="M85" s="28">
        <f t="shared" si="6"/>
        <v>0</v>
      </c>
      <c r="N85" s="28">
        <f t="shared" si="7"/>
        <v>0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13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 s="6" customFormat="1" ht="20.100000000000001" customHeight="1" x14ac:dyDescent="0.25">
      <c r="A86" s="20" t="s">
        <v>65</v>
      </c>
      <c r="B86" s="33"/>
      <c r="C86" s="33"/>
      <c r="D86" s="33"/>
      <c r="E86" s="33"/>
      <c r="F86" s="33"/>
      <c r="G86" s="33"/>
      <c r="H86" s="32">
        <f t="shared" si="8"/>
        <v>0</v>
      </c>
      <c r="I86" s="37">
        <f t="shared" si="9"/>
        <v>0</v>
      </c>
      <c r="J86" s="30"/>
      <c r="K86" s="30"/>
      <c r="L86" s="30"/>
      <c r="M86" s="28">
        <f t="shared" si="6"/>
        <v>0</v>
      </c>
      <c r="N86" s="28">
        <f t="shared" si="7"/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13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1:69" s="6" customFormat="1" ht="20.100000000000001" customHeight="1" x14ac:dyDescent="0.25">
      <c r="A87" s="20" t="s">
        <v>39</v>
      </c>
      <c r="B87" s="33"/>
      <c r="C87" s="33"/>
      <c r="D87" s="33"/>
      <c r="E87" s="33"/>
      <c r="F87" s="33"/>
      <c r="G87" s="33"/>
      <c r="H87" s="32">
        <f t="shared" si="8"/>
        <v>5</v>
      </c>
      <c r="I87" s="37">
        <f t="shared" si="9"/>
        <v>5</v>
      </c>
      <c r="J87" s="30">
        <v>5</v>
      </c>
      <c r="K87" s="30"/>
      <c r="L87" s="30"/>
      <c r="M87" s="28">
        <f t="shared" si="6"/>
        <v>0</v>
      </c>
      <c r="N87" s="28">
        <f t="shared" si="7"/>
        <v>0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13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</row>
    <row r="88" spans="1:69" s="6" customFormat="1" ht="20.100000000000001" customHeight="1" x14ac:dyDescent="0.25">
      <c r="A88" s="20" t="s">
        <v>1</v>
      </c>
      <c r="B88" s="33"/>
      <c r="C88" s="33">
        <v>10</v>
      </c>
      <c r="D88" s="33"/>
      <c r="E88" s="33"/>
      <c r="F88" s="33"/>
      <c r="G88" s="33"/>
      <c r="H88" s="32">
        <f t="shared" si="8"/>
        <v>1</v>
      </c>
      <c r="I88" s="37">
        <f t="shared" si="9"/>
        <v>11</v>
      </c>
      <c r="J88" s="30">
        <v>5</v>
      </c>
      <c r="K88" s="30">
        <v>5</v>
      </c>
      <c r="L88" s="30"/>
      <c r="M88" s="28">
        <f t="shared" si="6"/>
        <v>10.5</v>
      </c>
      <c r="N88" s="28">
        <f t="shared" si="7"/>
        <v>1</v>
      </c>
      <c r="O88" s="7"/>
      <c r="P88" s="7"/>
      <c r="Q88" s="7"/>
      <c r="R88" s="7"/>
      <c r="S88" s="7"/>
      <c r="T88" s="7">
        <v>10.5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13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</row>
    <row r="89" spans="1:69" s="6" customFormat="1" ht="20.100000000000001" customHeight="1" x14ac:dyDescent="0.25">
      <c r="A89" s="20" t="s">
        <v>64</v>
      </c>
      <c r="B89" s="33">
        <v>4</v>
      </c>
      <c r="C89" s="33"/>
      <c r="D89" s="33"/>
      <c r="E89" s="33"/>
      <c r="F89" s="33"/>
      <c r="G89" s="33"/>
      <c r="H89" s="32">
        <f t="shared" si="8"/>
        <v>0</v>
      </c>
      <c r="I89" s="37">
        <f t="shared" si="9"/>
        <v>4</v>
      </c>
      <c r="J89" s="30"/>
      <c r="K89" s="30"/>
      <c r="L89" s="30"/>
      <c r="M89" s="28">
        <f t="shared" si="6"/>
        <v>45</v>
      </c>
      <c r="N89" s="28">
        <f t="shared" si="7"/>
        <v>4</v>
      </c>
      <c r="O89" s="7"/>
      <c r="P89" s="7">
        <v>12</v>
      </c>
      <c r="Q89" s="7"/>
      <c r="R89" s="7"/>
      <c r="S89" s="7"/>
      <c r="T89" s="7"/>
      <c r="U89" s="7">
        <v>10</v>
      </c>
      <c r="V89" s="7"/>
      <c r="W89" s="7">
        <v>11</v>
      </c>
      <c r="X89" s="7"/>
      <c r="Y89" s="7"/>
      <c r="Z89" s="7"/>
      <c r="AA89" s="7"/>
      <c r="AB89" s="7"/>
      <c r="AC89" s="7"/>
      <c r="AD89" s="7"/>
      <c r="AE89" s="7">
        <v>12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13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69" s="6" customFormat="1" ht="20.100000000000001" customHeight="1" x14ac:dyDescent="0.25">
      <c r="A90" s="20" t="s">
        <v>99</v>
      </c>
      <c r="B90" s="33">
        <v>11</v>
      </c>
      <c r="C90" s="33"/>
      <c r="D90" s="33"/>
      <c r="E90" s="33"/>
      <c r="F90" s="33"/>
      <c r="G90" s="33"/>
      <c r="H90" s="32">
        <f t="shared" si="8"/>
        <v>0</v>
      </c>
      <c r="I90" s="37">
        <f t="shared" si="9"/>
        <v>11</v>
      </c>
      <c r="J90" s="30"/>
      <c r="K90" s="30">
        <v>5</v>
      </c>
      <c r="L90" s="30"/>
      <c r="M90" s="28">
        <f t="shared" si="6"/>
        <v>65</v>
      </c>
      <c r="N90" s="28">
        <f t="shared" si="7"/>
        <v>6</v>
      </c>
      <c r="O90" s="7"/>
      <c r="P90" s="7">
        <v>12</v>
      </c>
      <c r="Q90" s="7"/>
      <c r="R90" s="7"/>
      <c r="S90" s="7"/>
      <c r="T90" s="7"/>
      <c r="U90" s="7"/>
      <c r="V90" s="7"/>
      <c r="W90" s="7">
        <v>11</v>
      </c>
      <c r="X90" s="7"/>
      <c r="Y90" s="7"/>
      <c r="Z90" s="7"/>
      <c r="AA90" s="7"/>
      <c r="AB90" s="7"/>
      <c r="AC90" s="7"/>
      <c r="AD90" s="7"/>
      <c r="AE90" s="7">
        <v>12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>
        <v>12</v>
      </c>
      <c r="BF90" s="13"/>
      <c r="BG90" s="7">
        <v>10</v>
      </c>
      <c r="BH90" s="7">
        <v>8</v>
      </c>
      <c r="BI90" s="7"/>
      <c r="BJ90" s="7"/>
      <c r="BK90" s="7"/>
      <c r="BL90" s="7"/>
      <c r="BM90" s="7"/>
      <c r="BN90" s="7"/>
      <c r="BO90" s="7"/>
      <c r="BP90" s="7"/>
      <c r="BQ90" s="7"/>
    </row>
    <row r="91" spans="1:69" s="6" customFormat="1" ht="20.100000000000001" customHeight="1" x14ac:dyDescent="0.25">
      <c r="A91" s="20" t="s">
        <v>237</v>
      </c>
      <c r="B91" s="33"/>
      <c r="C91" s="33"/>
      <c r="D91" s="33"/>
      <c r="E91" s="33"/>
      <c r="F91" s="33"/>
      <c r="G91" s="33"/>
      <c r="H91" s="32">
        <f t="shared" si="8"/>
        <v>0</v>
      </c>
      <c r="I91" s="37">
        <f t="shared" si="9"/>
        <v>0</v>
      </c>
      <c r="J91" s="30"/>
      <c r="K91" s="30"/>
      <c r="L91" s="30"/>
      <c r="M91" s="28">
        <f t="shared" si="6"/>
        <v>0</v>
      </c>
      <c r="N91" s="28">
        <f t="shared" si="7"/>
        <v>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13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</row>
    <row r="92" spans="1:69" s="6" customFormat="1" ht="20.100000000000001" customHeight="1" x14ac:dyDescent="0.25">
      <c r="A92" s="20" t="s">
        <v>238</v>
      </c>
      <c r="B92" s="33"/>
      <c r="C92" s="33"/>
      <c r="D92" s="33"/>
      <c r="E92" s="33"/>
      <c r="F92" s="33"/>
      <c r="G92" s="33"/>
      <c r="H92" s="32">
        <f t="shared" si="8"/>
        <v>1</v>
      </c>
      <c r="I92" s="37">
        <f t="shared" si="9"/>
        <v>1</v>
      </c>
      <c r="J92" s="30"/>
      <c r="K92" s="30"/>
      <c r="L92" s="30"/>
      <c r="M92" s="28">
        <f t="shared" si="6"/>
        <v>6</v>
      </c>
      <c r="N92" s="28">
        <f t="shared" si="7"/>
        <v>1</v>
      </c>
      <c r="O92" s="7">
        <v>6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13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1:69" s="6" customFormat="1" ht="20.100000000000001" customHeight="1" x14ac:dyDescent="0.25">
      <c r="A93" s="20" t="s">
        <v>279</v>
      </c>
      <c r="B93" s="33"/>
      <c r="C93" s="33"/>
      <c r="D93" s="33"/>
      <c r="E93" s="33"/>
      <c r="F93" s="33"/>
      <c r="G93" s="33"/>
      <c r="H93" s="32">
        <f t="shared" si="8"/>
        <v>1</v>
      </c>
      <c r="I93" s="37">
        <f t="shared" si="9"/>
        <v>1</v>
      </c>
      <c r="J93" s="30"/>
      <c r="K93" s="30"/>
      <c r="L93" s="30"/>
      <c r="M93" s="28">
        <f t="shared" si="6"/>
        <v>10</v>
      </c>
      <c r="N93" s="28">
        <f t="shared" si="7"/>
        <v>1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13"/>
      <c r="BG93" s="7"/>
      <c r="BH93" s="7"/>
      <c r="BI93" s="7"/>
      <c r="BJ93" s="7">
        <v>10</v>
      </c>
      <c r="BK93" s="7"/>
      <c r="BL93" s="7"/>
      <c r="BM93" s="7"/>
      <c r="BN93" s="7"/>
      <c r="BO93" s="7"/>
      <c r="BP93" s="7"/>
      <c r="BQ93" s="7"/>
    </row>
    <row r="94" spans="1:69" s="6" customFormat="1" ht="20.100000000000001" customHeight="1" x14ac:dyDescent="0.25">
      <c r="A94" s="20" t="s">
        <v>295</v>
      </c>
      <c r="B94" s="33"/>
      <c r="C94" s="33"/>
      <c r="D94" s="33"/>
      <c r="E94" s="33"/>
      <c r="F94" s="33"/>
      <c r="G94" s="33"/>
      <c r="H94" s="32">
        <f t="shared" si="8"/>
        <v>0</v>
      </c>
      <c r="I94" s="37">
        <f t="shared" si="9"/>
        <v>0</v>
      </c>
      <c r="J94" s="30"/>
      <c r="K94" s="30"/>
      <c r="L94" s="30"/>
      <c r="M94" s="28">
        <f t="shared" si="6"/>
        <v>0</v>
      </c>
      <c r="N94" s="28">
        <f t="shared" si="7"/>
        <v>0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13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</row>
    <row r="95" spans="1:69" s="6" customFormat="1" ht="20.100000000000001" customHeight="1" x14ac:dyDescent="0.25">
      <c r="A95" s="20" t="s">
        <v>282</v>
      </c>
      <c r="B95" s="33">
        <v>6</v>
      </c>
      <c r="C95" s="33"/>
      <c r="D95" s="33"/>
      <c r="E95" s="33"/>
      <c r="F95" s="33"/>
      <c r="G95" s="33"/>
      <c r="H95" s="32">
        <f t="shared" si="8"/>
        <v>0</v>
      </c>
      <c r="I95" s="37">
        <f t="shared" si="9"/>
        <v>6</v>
      </c>
      <c r="J95" s="30"/>
      <c r="K95" s="30">
        <v>5</v>
      </c>
      <c r="L95" s="30"/>
      <c r="M95" s="28">
        <f t="shared" si="6"/>
        <v>6</v>
      </c>
      <c r="N95" s="28">
        <f t="shared" si="7"/>
        <v>1</v>
      </c>
      <c r="O95" s="7">
        <v>6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13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1:69" s="6" customFormat="1" ht="20.100000000000001" customHeight="1" x14ac:dyDescent="0.25">
      <c r="A96" s="20" t="s">
        <v>283</v>
      </c>
      <c r="B96" s="33"/>
      <c r="C96" s="33">
        <v>10</v>
      </c>
      <c r="D96" s="33"/>
      <c r="E96" s="33"/>
      <c r="F96" s="33"/>
      <c r="G96" s="33"/>
      <c r="H96" s="32">
        <f t="shared" si="8"/>
        <v>2</v>
      </c>
      <c r="I96" s="37">
        <f t="shared" si="9"/>
        <v>12</v>
      </c>
      <c r="J96" s="30">
        <v>5</v>
      </c>
      <c r="K96" s="30">
        <v>5</v>
      </c>
      <c r="L96" s="30"/>
      <c r="M96" s="28">
        <f t="shared" si="6"/>
        <v>21</v>
      </c>
      <c r="N96" s="28">
        <f t="shared" si="7"/>
        <v>2</v>
      </c>
      <c r="O96" s="7"/>
      <c r="P96" s="7"/>
      <c r="Q96" s="7"/>
      <c r="R96" s="7"/>
      <c r="S96" s="7"/>
      <c r="T96" s="7"/>
      <c r="U96" s="7"/>
      <c r="V96" s="7"/>
      <c r="W96" s="7">
        <v>11</v>
      </c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v>10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13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 s="6" customFormat="1" ht="20.100000000000001" customHeight="1" x14ac:dyDescent="0.25">
      <c r="A97" s="20" t="s">
        <v>284</v>
      </c>
      <c r="B97" s="33"/>
      <c r="C97" s="33"/>
      <c r="D97" s="33"/>
      <c r="E97" s="33"/>
      <c r="F97" s="33"/>
      <c r="G97" s="33"/>
      <c r="H97" s="32">
        <f t="shared" si="8"/>
        <v>17</v>
      </c>
      <c r="I97" s="37">
        <f t="shared" si="9"/>
        <v>17</v>
      </c>
      <c r="J97" s="30">
        <v>10</v>
      </c>
      <c r="K97" s="30">
        <v>5</v>
      </c>
      <c r="L97" s="30"/>
      <c r="M97" s="28">
        <f t="shared" si="6"/>
        <v>21</v>
      </c>
      <c r="N97" s="28">
        <f t="shared" si="7"/>
        <v>2</v>
      </c>
      <c r="O97" s="7"/>
      <c r="P97" s="7"/>
      <c r="Q97" s="7"/>
      <c r="R97" s="7"/>
      <c r="S97" s="7"/>
      <c r="T97" s="7"/>
      <c r="U97" s="7"/>
      <c r="V97" s="7"/>
      <c r="W97" s="7">
        <v>11</v>
      </c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13"/>
      <c r="BG97" s="7"/>
      <c r="BH97" s="7"/>
      <c r="BI97" s="7"/>
      <c r="BJ97" s="7">
        <v>10</v>
      </c>
      <c r="BK97" s="7"/>
      <c r="BL97" s="7"/>
      <c r="BM97" s="7"/>
      <c r="BN97" s="7"/>
      <c r="BO97" s="7"/>
      <c r="BP97" s="7"/>
      <c r="BQ97" s="7"/>
    </row>
    <row r="98" spans="1:69" s="6" customFormat="1" ht="20.100000000000001" customHeight="1" x14ac:dyDescent="0.25">
      <c r="A98" s="20" t="s">
        <v>27</v>
      </c>
      <c r="B98" s="33"/>
      <c r="C98" s="33"/>
      <c r="D98" s="33"/>
      <c r="E98" s="33"/>
      <c r="F98" s="33"/>
      <c r="G98" s="33"/>
      <c r="H98" s="32">
        <f t="shared" si="8"/>
        <v>0</v>
      </c>
      <c r="I98" s="37">
        <f t="shared" si="9"/>
        <v>0</v>
      </c>
      <c r="J98" s="30"/>
      <c r="K98" s="30"/>
      <c r="L98" s="30"/>
      <c r="M98" s="28">
        <f t="shared" si="6"/>
        <v>0</v>
      </c>
      <c r="N98" s="28">
        <f t="shared" si="7"/>
        <v>0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13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1:69" s="6" customFormat="1" ht="20.100000000000001" customHeight="1" x14ac:dyDescent="0.25">
      <c r="A99" s="20" t="s">
        <v>93</v>
      </c>
      <c r="B99" s="33"/>
      <c r="C99" s="33"/>
      <c r="D99" s="33"/>
      <c r="E99" s="33"/>
      <c r="F99" s="33"/>
      <c r="G99" s="33"/>
      <c r="H99" s="32">
        <f t="shared" si="8"/>
        <v>0</v>
      </c>
      <c r="I99" s="37">
        <f t="shared" si="9"/>
        <v>0</v>
      </c>
      <c r="J99" s="30"/>
      <c r="K99" s="30"/>
      <c r="L99" s="30"/>
      <c r="M99" s="28">
        <f t="shared" si="6"/>
        <v>0</v>
      </c>
      <c r="N99" s="28">
        <f t="shared" si="7"/>
        <v>0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13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</row>
    <row r="100" spans="1:69" s="6" customFormat="1" ht="20.100000000000001" customHeight="1" x14ac:dyDescent="0.25">
      <c r="A100" s="20" t="s">
        <v>294</v>
      </c>
      <c r="B100" s="33">
        <v>11</v>
      </c>
      <c r="C100" s="33"/>
      <c r="D100" s="33"/>
      <c r="E100" s="33"/>
      <c r="F100" s="33"/>
      <c r="G100" s="33"/>
      <c r="H100" s="32">
        <f t="shared" si="8"/>
        <v>1</v>
      </c>
      <c r="I100" s="37">
        <f t="shared" si="9"/>
        <v>12</v>
      </c>
      <c r="J100" s="30">
        <v>5</v>
      </c>
      <c r="K100" s="30"/>
      <c r="L100" s="30">
        <v>5</v>
      </c>
      <c r="M100" s="28">
        <f t="shared" si="6"/>
        <v>10</v>
      </c>
      <c r="N100" s="28">
        <f t="shared" si="7"/>
        <v>2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>
        <v>5</v>
      </c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>
        <v>5</v>
      </c>
      <c r="AX100" s="7"/>
      <c r="AY100" s="7"/>
      <c r="AZ100" s="7"/>
      <c r="BA100" s="7"/>
      <c r="BB100" s="7"/>
      <c r="BC100" s="7"/>
      <c r="BD100" s="7"/>
      <c r="BE100" s="7"/>
      <c r="BF100" s="13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</row>
    <row r="101" spans="1:69" s="8" customFormat="1" ht="20.100000000000001" customHeight="1" x14ac:dyDescent="0.25">
      <c r="A101" s="38"/>
      <c r="B101" s="38"/>
      <c r="C101" s="38"/>
      <c r="D101" s="38"/>
      <c r="E101" s="38"/>
      <c r="F101" s="38"/>
      <c r="G101" s="38"/>
      <c r="H101" s="39"/>
      <c r="I101" s="34"/>
      <c r="J101" s="37"/>
      <c r="K101" s="37"/>
      <c r="L101" s="37"/>
      <c r="M101" s="40"/>
      <c r="N101" s="40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14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 s="9" customFormat="1" ht="20.100000000000001" customHeight="1" x14ac:dyDescent="0.25">
      <c r="A102" s="54" t="s">
        <v>29</v>
      </c>
      <c r="B102" s="54">
        <f>SUM(B5:B100)</f>
        <v>340</v>
      </c>
      <c r="C102" s="54">
        <f>SUM(C5:C100)</f>
        <v>75</v>
      </c>
      <c r="D102" s="54">
        <f t="shared" ref="D102:E102" si="10">SUM(D5:D100)</f>
        <v>62</v>
      </c>
      <c r="E102" s="54">
        <f t="shared" si="10"/>
        <v>17</v>
      </c>
      <c r="F102" s="54">
        <f t="shared" ref="F102:G102" si="11">SUM(F5:F100)</f>
        <v>52</v>
      </c>
      <c r="G102" s="54">
        <f t="shared" si="11"/>
        <v>6</v>
      </c>
      <c r="H102" s="54">
        <f>I102-B102-C102</f>
        <v>388</v>
      </c>
      <c r="I102" s="46">
        <f>SUM(I5:I101)</f>
        <v>803</v>
      </c>
      <c r="J102" s="51">
        <f>SUM(J5:J101)</f>
        <v>300</v>
      </c>
      <c r="K102" s="51">
        <f t="shared" ref="K102:L102" si="12">SUM(K5:K101)</f>
        <v>240</v>
      </c>
      <c r="L102" s="51">
        <f t="shared" si="12"/>
        <v>75</v>
      </c>
      <c r="M102" s="56">
        <f>SUM(M5:M101)</f>
        <v>2164</v>
      </c>
      <c r="N102" s="56">
        <f>SUM(N5:N101)</f>
        <v>188</v>
      </c>
      <c r="O102" s="15">
        <f t="shared" ref="O102:AF102" si="13">COUNT(O6:O101)</f>
        <v>2</v>
      </c>
      <c r="P102" s="15">
        <f t="shared" si="13"/>
        <v>3</v>
      </c>
      <c r="Q102" s="15">
        <f t="shared" si="13"/>
        <v>1</v>
      </c>
      <c r="R102" s="46">
        <f t="shared" si="13"/>
        <v>3</v>
      </c>
      <c r="S102" s="15">
        <f t="shared" si="13"/>
        <v>2</v>
      </c>
      <c r="T102" s="15">
        <f t="shared" si="13"/>
        <v>5</v>
      </c>
      <c r="U102" s="46">
        <f t="shared" si="13"/>
        <v>5</v>
      </c>
      <c r="V102" s="15">
        <f t="shared" si="13"/>
        <v>2</v>
      </c>
      <c r="W102" s="15">
        <f t="shared" si="13"/>
        <v>14</v>
      </c>
      <c r="X102" s="46">
        <f t="shared" si="13"/>
        <v>10</v>
      </c>
      <c r="Y102" s="15">
        <f t="shared" si="13"/>
        <v>1</v>
      </c>
      <c r="Z102" s="15">
        <f t="shared" si="13"/>
        <v>7</v>
      </c>
      <c r="AA102" s="15">
        <f t="shared" si="13"/>
        <v>3</v>
      </c>
      <c r="AB102" s="15">
        <f t="shared" si="13"/>
        <v>2</v>
      </c>
      <c r="AC102" s="46">
        <f t="shared" si="13"/>
        <v>3</v>
      </c>
      <c r="AD102" s="46">
        <f t="shared" si="13"/>
        <v>5</v>
      </c>
      <c r="AE102" s="46">
        <f t="shared" si="13"/>
        <v>9</v>
      </c>
      <c r="AF102" s="46">
        <f t="shared" si="13"/>
        <v>4</v>
      </c>
      <c r="AG102" s="46">
        <f t="shared" ref="AG102:AK102" si="14">COUNT(AG6:AG101)</f>
        <v>2</v>
      </c>
      <c r="AH102" s="46">
        <f t="shared" si="14"/>
        <v>6</v>
      </c>
      <c r="AI102" s="15">
        <f t="shared" si="14"/>
        <v>1</v>
      </c>
      <c r="AJ102" s="15">
        <f t="shared" si="14"/>
        <v>5</v>
      </c>
      <c r="AK102" s="15">
        <f t="shared" si="14"/>
        <v>5</v>
      </c>
      <c r="AL102" s="15">
        <f t="shared" ref="AL102:AX102" si="15">COUNT(AL6:AL101)</f>
        <v>0</v>
      </c>
      <c r="AM102" s="15">
        <f t="shared" si="15"/>
        <v>1</v>
      </c>
      <c r="AN102" s="15">
        <f t="shared" si="15"/>
        <v>0</v>
      </c>
      <c r="AO102" s="15">
        <f t="shared" si="15"/>
        <v>2</v>
      </c>
      <c r="AP102" s="15">
        <f t="shared" si="15"/>
        <v>2</v>
      </c>
      <c r="AQ102" s="15">
        <f t="shared" si="15"/>
        <v>0</v>
      </c>
      <c r="AR102" s="15">
        <f t="shared" si="15"/>
        <v>9</v>
      </c>
      <c r="AS102" s="15">
        <f t="shared" si="15"/>
        <v>4</v>
      </c>
      <c r="AT102" s="15">
        <f t="shared" si="15"/>
        <v>0</v>
      </c>
      <c r="AU102" s="15">
        <f t="shared" si="15"/>
        <v>4</v>
      </c>
      <c r="AV102" s="15">
        <f t="shared" si="15"/>
        <v>1</v>
      </c>
      <c r="AW102" s="15">
        <f t="shared" si="15"/>
        <v>1</v>
      </c>
      <c r="AX102" s="15">
        <f t="shared" si="15"/>
        <v>7</v>
      </c>
      <c r="AY102" s="15">
        <f t="shared" ref="AY102:BH102" si="16">COUNT(AY6:AY101)</f>
        <v>1</v>
      </c>
      <c r="AZ102" s="15">
        <f t="shared" si="16"/>
        <v>5</v>
      </c>
      <c r="BA102" s="15">
        <f t="shared" si="16"/>
        <v>7</v>
      </c>
      <c r="BB102" s="46">
        <f t="shared" si="16"/>
        <v>0</v>
      </c>
      <c r="BC102" s="46">
        <f t="shared" si="16"/>
        <v>6</v>
      </c>
      <c r="BD102" s="46">
        <f t="shared" si="16"/>
        <v>0</v>
      </c>
      <c r="BE102" s="46">
        <f t="shared" si="16"/>
        <v>1</v>
      </c>
      <c r="BF102" s="46">
        <f t="shared" si="16"/>
        <v>0</v>
      </c>
      <c r="BG102" s="46">
        <f t="shared" si="16"/>
        <v>6</v>
      </c>
      <c r="BH102" s="15">
        <f t="shared" si="16"/>
        <v>1</v>
      </c>
      <c r="BI102" s="15">
        <f t="shared" ref="BI102:BQ102" si="17">COUNT(BI5:BI101)</f>
        <v>2</v>
      </c>
      <c r="BJ102" s="46">
        <f t="shared" si="17"/>
        <v>6</v>
      </c>
      <c r="BK102" s="46">
        <f t="shared" si="17"/>
        <v>2</v>
      </c>
      <c r="BL102" s="46">
        <f t="shared" si="17"/>
        <v>6</v>
      </c>
      <c r="BM102" s="16">
        <f t="shared" si="17"/>
        <v>3</v>
      </c>
      <c r="BN102" s="16">
        <f t="shared" si="17"/>
        <v>1</v>
      </c>
      <c r="BO102" s="46">
        <f t="shared" si="17"/>
        <v>8</v>
      </c>
      <c r="BP102" s="16">
        <f t="shared" si="17"/>
        <v>1</v>
      </c>
      <c r="BQ102" s="16">
        <f t="shared" si="17"/>
        <v>1</v>
      </c>
    </row>
    <row r="103" spans="1:69" s="9" customFormat="1" ht="20.100000000000001" customHeight="1" x14ac:dyDescent="0.25">
      <c r="A103" s="48"/>
      <c r="B103" s="68"/>
      <c r="C103" s="68"/>
      <c r="D103" s="68"/>
      <c r="E103" s="68"/>
      <c r="F103" s="68"/>
      <c r="G103" s="68"/>
      <c r="H103" s="68"/>
      <c r="I103" s="55"/>
      <c r="J103" s="52"/>
      <c r="K103" s="52"/>
      <c r="L103" s="52"/>
      <c r="M103" s="57"/>
      <c r="N103" s="57"/>
      <c r="O103" s="46">
        <f>SUM(O102:Q102)</f>
        <v>6</v>
      </c>
      <c r="P103" s="48"/>
      <c r="Q103" s="48"/>
      <c r="R103" s="48"/>
      <c r="S103" s="46">
        <f>SUM(S102:T102)</f>
        <v>7</v>
      </c>
      <c r="T103" s="48"/>
      <c r="U103" s="48"/>
      <c r="V103" s="46">
        <f>SUM(V102:W102)</f>
        <v>16</v>
      </c>
      <c r="W103" s="48"/>
      <c r="X103" s="48"/>
      <c r="Y103" s="46">
        <f>SUM(Y102:Z102)</f>
        <v>8</v>
      </c>
      <c r="Z103" s="48"/>
      <c r="AA103" s="46">
        <f>SUM(AA102:AB102)</f>
        <v>5</v>
      </c>
      <c r="AB103" s="48"/>
      <c r="AC103" s="48"/>
      <c r="AD103" s="48"/>
      <c r="AE103" s="48"/>
      <c r="AF103" s="48"/>
      <c r="AG103" s="48"/>
      <c r="AH103" s="48"/>
      <c r="AI103" s="27">
        <f>SUM(AI102:AI102)</f>
        <v>1</v>
      </c>
      <c r="AJ103" s="46">
        <f>SUM(AJ102:AK102)</f>
        <v>10</v>
      </c>
      <c r="AK103" s="48"/>
      <c r="AL103" s="46">
        <f>SUM(AL102:AM102)</f>
        <v>1</v>
      </c>
      <c r="AM103" s="48"/>
      <c r="AN103" s="46">
        <f>SUM(AN102:AP102)</f>
        <v>4</v>
      </c>
      <c r="AO103" s="47"/>
      <c r="AP103" s="47"/>
      <c r="AQ103" s="46">
        <f>SUM(AQ102:AS102)</f>
        <v>13</v>
      </c>
      <c r="AR103" s="47"/>
      <c r="AS103" s="47"/>
      <c r="AT103" s="46">
        <f>SUM(AT102:AV102)</f>
        <v>5</v>
      </c>
      <c r="AU103" s="47"/>
      <c r="AV103" s="47"/>
      <c r="AW103" s="46">
        <f>SUM(AW102:AX102)</f>
        <v>8</v>
      </c>
      <c r="AX103" s="47"/>
      <c r="AY103" s="46">
        <f>SUM(AY102:BA102)</f>
        <v>13</v>
      </c>
      <c r="AZ103" s="47"/>
      <c r="BA103" s="47"/>
      <c r="BB103" s="48"/>
      <c r="BC103" s="48"/>
      <c r="BD103" s="48"/>
      <c r="BE103" s="48"/>
      <c r="BF103" s="48"/>
      <c r="BG103" s="48"/>
      <c r="BH103" s="46">
        <f>SUM(BH102:BI102)</f>
        <v>3</v>
      </c>
      <c r="BI103" s="46"/>
      <c r="BJ103" s="48"/>
      <c r="BK103" s="48"/>
      <c r="BL103" s="48"/>
      <c r="BM103" s="46">
        <f>SUM(BM102:BN102)</f>
        <v>4</v>
      </c>
      <c r="BN103" s="46"/>
      <c r="BO103" s="48"/>
      <c r="BP103" s="42">
        <f>SUM(BP102:BQ102)</f>
        <v>2</v>
      </c>
      <c r="BQ103" s="43"/>
    </row>
    <row r="104" spans="1:69" s="36" customFormat="1" ht="19.899999999999999" customHeight="1" x14ac:dyDescent="0.25">
      <c r="A104" s="36" t="s">
        <v>303</v>
      </c>
      <c r="B104" s="36">
        <f t="shared" ref="B104:I104" si="18">COUNT(B5:B101)</f>
        <v>29</v>
      </c>
      <c r="C104" s="36">
        <f t="shared" si="18"/>
        <v>8</v>
      </c>
      <c r="D104" s="36">
        <f t="shared" si="18"/>
        <v>9</v>
      </c>
      <c r="E104" s="36">
        <f t="shared" si="18"/>
        <v>2</v>
      </c>
      <c r="F104" s="36">
        <f t="shared" si="18"/>
        <v>4</v>
      </c>
      <c r="G104" s="36">
        <f t="shared" si="18"/>
        <v>1</v>
      </c>
      <c r="I104" s="36">
        <f t="shared" si="18"/>
        <v>96</v>
      </c>
      <c r="J104" s="36">
        <f>COUNT(J5:J101)</f>
        <v>44</v>
      </c>
      <c r="K104" s="36">
        <f t="shared" ref="K104" si="19">COUNT(K5:K101)</f>
        <v>37</v>
      </c>
      <c r="L104" s="36">
        <f>COUNT(L5:L101)</f>
        <v>15</v>
      </c>
      <c r="M104" s="35">
        <f>COUNTIF(M5:M100,"&lt;&gt;0")</f>
        <v>53</v>
      </c>
      <c r="N104" s="35">
        <f>COUNTIF(N5:N100,"&lt;&gt;0")</f>
        <v>53</v>
      </c>
    </row>
    <row r="105" spans="1:69" x14ac:dyDescent="0.25">
      <c r="M105" s="6"/>
    </row>
  </sheetData>
  <mergeCells count="77">
    <mergeCell ref="F102:F103"/>
    <mergeCell ref="G102:G103"/>
    <mergeCell ref="E3:E4"/>
    <mergeCell ref="D102:D103"/>
    <mergeCell ref="E102:E103"/>
    <mergeCell ref="F3:F4"/>
    <mergeCell ref="D3:D4"/>
    <mergeCell ref="G3:G4"/>
    <mergeCell ref="AH102:AH103"/>
    <mergeCell ref="AF102:AF103"/>
    <mergeCell ref="AD102:AD103"/>
    <mergeCell ref="Y103:Z103"/>
    <mergeCell ref="I3:I4"/>
    <mergeCell ref="X102:X103"/>
    <mergeCell ref="AL3:AM3"/>
    <mergeCell ref="AN3:AP3"/>
    <mergeCell ref="AQ3:AS3"/>
    <mergeCell ref="O103:Q103"/>
    <mergeCell ref="S103:T103"/>
    <mergeCell ref="AA3:AB3"/>
    <mergeCell ref="AC102:AC103"/>
    <mergeCell ref="AE102:AE103"/>
    <mergeCell ref="AG102:AG103"/>
    <mergeCell ref="AA103:AB103"/>
    <mergeCell ref="V3:W3"/>
    <mergeCell ref="V103:W103"/>
    <mergeCell ref="AL103:AM103"/>
    <mergeCell ref="AN103:AP103"/>
    <mergeCell ref="Y3:Z3"/>
    <mergeCell ref="A102:A103"/>
    <mergeCell ref="I102:I103"/>
    <mergeCell ref="M102:M103"/>
    <mergeCell ref="N3:N4"/>
    <mergeCell ref="M3:M4"/>
    <mergeCell ref="A3:A4"/>
    <mergeCell ref="N102:N103"/>
    <mergeCell ref="L3:L4"/>
    <mergeCell ref="L102:L103"/>
    <mergeCell ref="B3:B4"/>
    <mergeCell ref="B102:B103"/>
    <mergeCell ref="H3:H4"/>
    <mergeCell ref="H102:H103"/>
    <mergeCell ref="C3:C4"/>
    <mergeCell ref="C102:C103"/>
    <mergeCell ref="J3:J4"/>
    <mergeCell ref="K3:K4"/>
    <mergeCell ref="J102:J103"/>
    <mergeCell ref="K102:K103"/>
    <mergeCell ref="U102:U103"/>
    <mergeCell ref="R102:R103"/>
    <mergeCell ref="O3:Q3"/>
    <mergeCell ref="S3:T3"/>
    <mergeCell ref="AJ3:AK3"/>
    <mergeCell ref="AQ103:AS103"/>
    <mergeCell ref="AT103:AV103"/>
    <mergeCell ref="BJ102:BJ103"/>
    <mergeCell ref="BC102:BC103"/>
    <mergeCell ref="AW103:AX103"/>
    <mergeCell ref="AW3:AX3"/>
    <mergeCell ref="AJ103:AK103"/>
    <mergeCell ref="AT3:AV3"/>
    <mergeCell ref="BP3:BQ3"/>
    <mergeCell ref="BP103:BQ103"/>
    <mergeCell ref="AY3:BA3"/>
    <mergeCell ref="AY103:BA103"/>
    <mergeCell ref="BB102:BB103"/>
    <mergeCell ref="BD102:BD103"/>
    <mergeCell ref="BO102:BO103"/>
    <mergeCell ref="BE102:BE103"/>
    <mergeCell ref="BF102:BF103"/>
    <mergeCell ref="BG102:BG103"/>
    <mergeCell ref="BH3:BI3"/>
    <mergeCell ref="BH103:BI103"/>
    <mergeCell ref="BK102:BK103"/>
    <mergeCell ref="BL102:BL103"/>
    <mergeCell ref="BM3:BN3"/>
    <mergeCell ref="BM103:BN103"/>
  </mergeCells>
  <phoneticPr fontId="1" type="noConversion"/>
  <pageMargins left="0.11811023622047245" right="0.11811023622047245" top="0.35433070866141736" bottom="0.15748031496062992" header="0.11811023622047245" footer="0.31496062992125984"/>
  <pageSetup paperSize="9" scale="23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M18" sqref="M18"/>
    </sheetView>
  </sheetViews>
  <sheetFormatPr defaultRowHeight="15" x14ac:dyDescent="0.25"/>
  <cols>
    <col min="2" max="3" width="20.7109375" customWidth="1"/>
  </cols>
  <sheetData>
    <row r="1" spans="1:3" ht="15" customHeight="1" x14ac:dyDescent="0.3"/>
    <row r="2" spans="1:3" ht="15" customHeight="1" x14ac:dyDescent="0.3">
      <c r="A2" s="2">
        <v>49</v>
      </c>
      <c r="B2" s="1" t="s">
        <v>174</v>
      </c>
      <c r="C2" s="1" t="s">
        <v>175</v>
      </c>
    </row>
    <row r="3" spans="1:3" ht="15" customHeight="1" x14ac:dyDescent="0.3">
      <c r="A3" s="2">
        <v>34</v>
      </c>
      <c r="B3" s="1" t="s">
        <v>157</v>
      </c>
      <c r="C3" s="1" t="s">
        <v>36</v>
      </c>
    </row>
    <row r="4" spans="1:3" ht="15" customHeight="1" x14ac:dyDescent="0.3">
      <c r="A4" s="2">
        <v>77</v>
      </c>
      <c r="B4" s="1" t="s">
        <v>211</v>
      </c>
      <c r="C4" s="1" t="s">
        <v>17</v>
      </c>
    </row>
    <row r="5" spans="1:3" ht="15" customHeight="1" x14ac:dyDescent="0.3">
      <c r="A5" s="2">
        <v>26</v>
      </c>
      <c r="B5" s="1" t="s">
        <v>146</v>
      </c>
      <c r="C5" s="1" t="s">
        <v>147</v>
      </c>
    </row>
    <row r="6" spans="1:3" ht="15" customHeight="1" x14ac:dyDescent="0.3">
      <c r="A6" s="2">
        <v>8</v>
      </c>
      <c r="B6" s="1" t="s">
        <v>121</v>
      </c>
      <c r="C6" s="3" t="s">
        <v>122</v>
      </c>
    </row>
    <row r="7" spans="1:3" ht="15" customHeight="1" x14ac:dyDescent="0.3">
      <c r="A7" s="2">
        <v>62</v>
      </c>
      <c r="B7" s="1" t="s">
        <v>193</v>
      </c>
      <c r="C7" s="1" t="s">
        <v>9</v>
      </c>
    </row>
    <row r="8" spans="1:3" ht="15" customHeight="1" x14ac:dyDescent="0.3">
      <c r="A8" s="2">
        <v>41</v>
      </c>
      <c r="B8" s="3" t="s">
        <v>163</v>
      </c>
      <c r="C8" s="1" t="s">
        <v>164</v>
      </c>
    </row>
    <row r="9" spans="1:3" ht="15" customHeight="1" x14ac:dyDescent="0.3">
      <c r="A9" s="2">
        <v>32</v>
      </c>
      <c r="B9" s="1" t="s">
        <v>156</v>
      </c>
      <c r="C9" s="1" t="s">
        <v>71</v>
      </c>
    </row>
    <row r="10" spans="1:3" ht="15" customHeight="1" x14ac:dyDescent="0.3">
      <c r="A10" s="2">
        <v>7</v>
      </c>
      <c r="B10" s="1" t="s">
        <v>120</v>
      </c>
      <c r="C10" s="1" t="s">
        <v>8</v>
      </c>
    </row>
    <row r="11" spans="1:3" ht="15" customHeight="1" x14ac:dyDescent="0.3">
      <c r="A11" s="2">
        <v>4</v>
      </c>
      <c r="B11" s="1" t="s">
        <v>115</v>
      </c>
      <c r="C11" s="1" t="s">
        <v>116</v>
      </c>
    </row>
    <row r="12" spans="1:3" ht="15" customHeight="1" x14ac:dyDescent="0.3">
      <c r="A12" s="2">
        <v>3</v>
      </c>
      <c r="B12" s="1" t="s">
        <v>113</v>
      </c>
      <c r="C12" s="1" t="s">
        <v>114</v>
      </c>
    </row>
    <row r="13" spans="1:3" ht="15" customHeight="1" x14ac:dyDescent="0.3">
      <c r="A13" s="2">
        <v>84</v>
      </c>
      <c r="B13" s="1" t="s">
        <v>219</v>
      </c>
      <c r="C13" s="1" t="s">
        <v>220</v>
      </c>
    </row>
    <row r="14" spans="1:3" ht="15" customHeight="1" x14ac:dyDescent="0.3">
      <c r="A14" s="2">
        <v>35</v>
      </c>
      <c r="B14" s="1" t="s">
        <v>157</v>
      </c>
      <c r="C14" s="1" t="s">
        <v>72</v>
      </c>
    </row>
    <row r="15" spans="1:3" ht="15" customHeight="1" x14ac:dyDescent="0.3">
      <c r="A15" s="2">
        <v>71</v>
      </c>
      <c r="B15" s="1" t="s">
        <v>204</v>
      </c>
      <c r="C15" s="1" t="s">
        <v>205</v>
      </c>
    </row>
    <row r="16" spans="1:3" ht="15" customHeight="1" x14ac:dyDescent="0.3">
      <c r="A16" s="2">
        <v>80</v>
      </c>
      <c r="B16" s="1" t="s">
        <v>214</v>
      </c>
      <c r="C16" s="1" t="s">
        <v>94</v>
      </c>
    </row>
    <row r="17" spans="1:3" ht="15" customHeight="1" x14ac:dyDescent="0.3">
      <c r="A17" s="2">
        <v>31</v>
      </c>
      <c r="B17" s="1" t="s">
        <v>154</v>
      </c>
      <c r="C17" s="1" t="s">
        <v>155</v>
      </c>
    </row>
    <row r="18" spans="1:3" ht="15" customHeight="1" x14ac:dyDescent="0.3">
      <c r="A18" s="2">
        <v>45</v>
      </c>
      <c r="B18" s="1" t="s">
        <v>168</v>
      </c>
      <c r="C18" s="1" t="s">
        <v>155</v>
      </c>
    </row>
    <row r="19" spans="1:3" ht="15" customHeight="1" x14ac:dyDescent="0.3">
      <c r="A19" s="2">
        <v>1</v>
      </c>
      <c r="B19" s="1" t="s">
        <v>110</v>
      </c>
      <c r="C19" s="1" t="s">
        <v>111</v>
      </c>
    </row>
    <row r="20" spans="1:3" ht="15" customHeight="1" x14ac:dyDescent="0.3">
      <c r="A20" s="2">
        <v>33</v>
      </c>
      <c r="B20" s="1" t="s">
        <v>156</v>
      </c>
      <c r="C20" s="1" t="s">
        <v>111</v>
      </c>
    </row>
    <row r="21" spans="1:3" ht="15" customHeight="1" x14ac:dyDescent="0.3">
      <c r="A21" s="2">
        <v>20</v>
      </c>
      <c r="B21" s="1" t="s">
        <v>138</v>
      </c>
      <c r="C21" s="1" t="s">
        <v>50</v>
      </c>
    </row>
    <row r="22" spans="1:3" ht="15" customHeight="1" x14ac:dyDescent="0.3">
      <c r="A22" s="2">
        <v>56</v>
      </c>
      <c r="B22" s="3" t="s">
        <v>184</v>
      </c>
      <c r="C22" s="1" t="s">
        <v>185</v>
      </c>
    </row>
    <row r="23" spans="1:3" ht="15" customHeight="1" x14ac:dyDescent="0.3">
      <c r="A23" s="2">
        <v>16</v>
      </c>
      <c r="B23" s="1" t="s">
        <v>133</v>
      </c>
      <c r="C23" s="1" t="s">
        <v>5</v>
      </c>
    </row>
    <row r="24" spans="1:3" ht="15" customHeight="1" x14ac:dyDescent="0.25">
      <c r="A24" s="2">
        <v>90</v>
      </c>
      <c r="B24" s="1" t="s">
        <v>227</v>
      </c>
      <c r="C24" s="1" t="s">
        <v>2</v>
      </c>
    </row>
    <row r="25" spans="1:3" ht="15" customHeight="1" x14ac:dyDescent="0.25">
      <c r="A25" s="2">
        <v>37</v>
      </c>
      <c r="B25" s="1" t="s">
        <v>158</v>
      </c>
      <c r="C25" s="1" t="s">
        <v>47</v>
      </c>
    </row>
    <row r="26" spans="1:3" ht="15" customHeight="1" x14ac:dyDescent="0.25">
      <c r="A26" s="2">
        <v>81</v>
      </c>
      <c r="B26" s="1" t="s">
        <v>215</v>
      </c>
      <c r="C26" s="1" t="s">
        <v>95</v>
      </c>
    </row>
    <row r="27" spans="1:3" ht="15" customHeight="1" x14ac:dyDescent="0.25">
      <c r="A27" s="2">
        <v>85</v>
      </c>
      <c r="B27" s="1" t="s">
        <v>219</v>
      </c>
      <c r="C27" s="1" t="s">
        <v>12</v>
      </c>
    </row>
    <row r="28" spans="1:3" ht="15" customHeight="1" x14ac:dyDescent="0.25">
      <c r="A28" s="2">
        <v>44</v>
      </c>
      <c r="B28" s="1" t="s">
        <v>167</v>
      </c>
      <c r="C28" s="1" t="s">
        <v>74</v>
      </c>
    </row>
    <row r="29" spans="1:3" ht="15" customHeight="1" x14ac:dyDescent="0.25">
      <c r="A29" s="2">
        <v>65</v>
      </c>
      <c r="B29" s="1" t="s">
        <v>196</v>
      </c>
      <c r="C29" s="1" t="s">
        <v>197</v>
      </c>
    </row>
    <row r="30" spans="1:3" ht="15" customHeight="1" x14ac:dyDescent="0.25">
      <c r="A30" s="2">
        <v>30</v>
      </c>
      <c r="B30" s="1" t="s">
        <v>152</v>
      </c>
      <c r="C30" s="1" t="s">
        <v>153</v>
      </c>
    </row>
    <row r="31" spans="1:3" ht="15" customHeight="1" x14ac:dyDescent="0.25">
      <c r="A31" s="2">
        <v>40</v>
      </c>
      <c r="B31" s="1" t="s">
        <v>162</v>
      </c>
      <c r="C31" s="3" t="s">
        <v>153</v>
      </c>
    </row>
    <row r="32" spans="1:3" ht="15" customHeight="1" x14ac:dyDescent="0.25">
      <c r="A32" s="2">
        <v>12</v>
      </c>
      <c r="B32" s="1" t="s">
        <v>128</v>
      </c>
      <c r="C32" s="1" t="s">
        <v>129</v>
      </c>
    </row>
    <row r="33" spans="1:3" ht="15" customHeight="1" x14ac:dyDescent="0.25">
      <c r="A33" s="2">
        <v>53</v>
      </c>
      <c r="B33" s="1" t="s">
        <v>180</v>
      </c>
      <c r="C33" s="1" t="s">
        <v>129</v>
      </c>
    </row>
    <row r="34" spans="1:3" ht="15" customHeight="1" x14ac:dyDescent="0.25">
      <c r="A34" s="2">
        <v>60</v>
      </c>
      <c r="B34" s="1" t="s">
        <v>190</v>
      </c>
      <c r="C34" s="1" t="s">
        <v>191</v>
      </c>
    </row>
    <row r="35" spans="1:3" ht="15" customHeight="1" x14ac:dyDescent="0.25">
      <c r="A35" s="2">
        <v>67</v>
      </c>
      <c r="B35" s="1" t="s">
        <v>200</v>
      </c>
      <c r="C35" s="1" t="s">
        <v>26</v>
      </c>
    </row>
    <row r="36" spans="1:3" ht="15" customHeight="1" x14ac:dyDescent="0.25">
      <c r="A36" s="2">
        <v>10</v>
      </c>
      <c r="B36" s="1" t="s">
        <v>125</v>
      </c>
      <c r="C36" s="1" t="s">
        <v>40</v>
      </c>
    </row>
    <row r="37" spans="1:3" ht="15" customHeight="1" x14ac:dyDescent="0.25">
      <c r="A37" s="2">
        <v>42</v>
      </c>
      <c r="B37" s="1" t="s">
        <v>165</v>
      </c>
      <c r="C37" s="1" t="s">
        <v>7</v>
      </c>
    </row>
    <row r="38" spans="1:3" ht="15" customHeight="1" x14ac:dyDescent="0.25">
      <c r="A38" s="2">
        <v>69</v>
      </c>
      <c r="B38" s="1" t="s">
        <v>201</v>
      </c>
      <c r="C38" s="1" t="s">
        <v>202</v>
      </c>
    </row>
    <row r="39" spans="1:3" ht="15" customHeight="1" x14ac:dyDescent="0.25">
      <c r="A39" s="2">
        <v>2</v>
      </c>
      <c r="B39" s="1" t="s">
        <v>112</v>
      </c>
      <c r="C39" s="1" t="s">
        <v>31</v>
      </c>
    </row>
    <row r="40" spans="1:3" ht="15" customHeight="1" x14ac:dyDescent="0.25">
      <c r="A40" s="2">
        <v>76</v>
      </c>
      <c r="B40" s="1" t="s">
        <v>210</v>
      </c>
      <c r="C40" s="1" t="s">
        <v>10</v>
      </c>
    </row>
    <row r="41" spans="1:3" ht="15" customHeight="1" x14ac:dyDescent="0.25">
      <c r="A41" s="2">
        <v>89</v>
      </c>
      <c r="B41" s="1" t="s">
        <v>225</v>
      </c>
      <c r="C41" s="1" t="s">
        <v>226</v>
      </c>
    </row>
    <row r="42" spans="1:3" ht="15" customHeight="1" x14ac:dyDescent="0.25">
      <c r="A42" s="2">
        <v>75</v>
      </c>
      <c r="B42" s="1" t="s">
        <v>209</v>
      </c>
      <c r="C42" s="1" t="s">
        <v>33</v>
      </c>
    </row>
    <row r="43" spans="1:3" ht="15" customHeight="1" x14ac:dyDescent="0.25">
      <c r="A43" s="2">
        <v>57</v>
      </c>
      <c r="B43" s="1" t="s">
        <v>186</v>
      </c>
      <c r="C43" s="1" t="s">
        <v>187</v>
      </c>
    </row>
    <row r="44" spans="1:3" ht="15" customHeight="1" x14ac:dyDescent="0.25">
      <c r="A44" s="2">
        <v>19</v>
      </c>
      <c r="B44" s="1" t="s">
        <v>137</v>
      </c>
      <c r="C44" s="1" t="s">
        <v>48</v>
      </c>
    </row>
    <row r="45" spans="1:3" ht="15" customHeight="1" x14ac:dyDescent="0.25">
      <c r="A45" s="2">
        <v>58</v>
      </c>
      <c r="B45" s="1" t="s">
        <v>188</v>
      </c>
      <c r="C45" s="1" t="s">
        <v>82</v>
      </c>
    </row>
    <row r="46" spans="1:3" ht="15" customHeight="1" x14ac:dyDescent="0.25">
      <c r="A46" s="2">
        <v>25</v>
      </c>
      <c r="B46" s="1" t="s">
        <v>144</v>
      </c>
      <c r="C46" s="1" t="s">
        <v>145</v>
      </c>
    </row>
    <row r="47" spans="1:3" ht="15" customHeight="1" x14ac:dyDescent="0.25">
      <c r="A47" s="2">
        <v>78</v>
      </c>
      <c r="B47" s="1" t="s">
        <v>212</v>
      </c>
      <c r="C47" s="1" t="s">
        <v>145</v>
      </c>
    </row>
    <row r="48" spans="1:3" ht="15" customHeight="1" x14ac:dyDescent="0.25">
      <c r="A48" s="2">
        <v>51</v>
      </c>
      <c r="B48" s="1" t="s">
        <v>176</v>
      </c>
      <c r="C48" s="1" t="s">
        <v>177</v>
      </c>
    </row>
    <row r="49" spans="1:3" ht="15" customHeight="1" x14ac:dyDescent="0.25">
      <c r="A49" s="2">
        <v>36</v>
      </c>
      <c r="B49" s="1" t="s">
        <v>157</v>
      </c>
      <c r="C49" s="1" t="s">
        <v>73</v>
      </c>
    </row>
    <row r="50" spans="1:3" ht="15" customHeight="1" x14ac:dyDescent="0.25">
      <c r="A50" s="2">
        <v>88</v>
      </c>
      <c r="B50" s="3" t="s">
        <v>224</v>
      </c>
      <c r="C50" s="1" t="s">
        <v>97</v>
      </c>
    </row>
    <row r="51" spans="1:3" ht="15" customHeight="1" x14ac:dyDescent="0.25">
      <c r="A51" s="2">
        <v>86</v>
      </c>
      <c r="B51" s="1" t="s">
        <v>221</v>
      </c>
      <c r="C51" s="1" t="s">
        <v>222</v>
      </c>
    </row>
    <row r="52" spans="1:3" ht="15" customHeight="1" x14ac:dyDescent="0.25">
      <c r="A52" s="2">
        <v>54</v>
      </c>
      <c r="B52" s="1" t="s">
        <v>181</v>
      </c>
      <c r="C52" s="1" t="s">
        <v>182</v>
      </c>
    </row>
    <row r="53" spans="1:3" ht="15" customHeight="1" x14ac:dyDescent="0.25">
      <c r="A53" s="2">
        <v>73</v>
      </c>
      <c r="B53" s="1" t="s">
        <v>207</v>
      </c>
      <c r="C53" s="1" t="s">
        <v>28</v>
      </c>
    </row>
    <row r="54" spans="1:3" ht="15" customHeight="1" x14ac:dyDescent="0.25">
      <c r="A54" s="2">
        <v>39</v>
      </c>
      <c r="B54" s="1" t="s">
        <v>160</v>
      </c>
      <c r="C54" s="1" t="s">
        <v>161</v>
      </c>
    </row>
    <row r="55" spans="1:3" ht="15" customHeight="1" x14ac:dyDescent="0.25">
      <c r="A55" s="2">
        <v>59</v>
      </c>
      <c r="B55" s="1" t="s">
        <v>189</v>
      </c>
      <c r="C55" s="1" t="s">
        <v>83</v>
      </c>
    </row>
    <row r="56" spans="1:3" ht="15" customHeight="1" x14ac:dyDescent="0.25">
      <c r="A56" s="2">
        <v>15</v>
      </c>
      <c r="B56" s="1" t="s">
        <v>131</v>
      </c>
      <c r="C56" s="1" t="s">
        <v>132</v>
      </c>
    </row>
    <row r="57" spans="1:3" ht="15" customHeight="1" x14ac:dyDescent="0.25">
      <c r="A57" s="2">
        <v>6</v>
      </c>
      <c r="B57" s="1" t="s">
        <v>118</v>
      </c>
      <c r="C57" s="1" t="s">
        <v>119</v>
      </c>
    </row>
    <row r="58" spans="1:3" ht="15" customHeight="1" x14ac:dyDescent="0.25">
      <c r="A58" s="2">
        <v>83</v>
      </c>
      <c r="B58" s="1" t="s">
        <v>217</v>
      </c>
      <c r="C58" s="1" t="s">
        <v>218</v>
      </c>
    </row>
    <row r="59" spans="1:3" ht="15" customHeight="1" x14ac:dyDescent="0.25">
      <c r="A59" s="2">
        <v>28</v>
      </c>
      <c r="B59" s="1" t="s">
        <v>149</v>
      </c>
      <c r="C59" s="1" t="s">
        <v>150</v>
      </c>
    </row>
    <row r="60" spans="1:3" ht="15" customHeight="1" x14ac:dyDescent="0.25">
      <c r="A60" s="2">
        <v>27</v>
      </c>
      <c r="B60" s="1" t="s">
        <v>148</v>
      </c>
      <c r="C60" s="1" t="s">
        <v>67</v>
      </c>
    </row>
    <row r="61" spans="1:3" ht="15" customHeight="1" x14ac:dyDescent="0.25">
      <c r="A61" s="2">
        <v>9</v>
      </c>
      <c r="B61" s="1" t="s">
        <v>123</v>
      </c>
      <c r="C61" s="1" t="s">
        <v>124</v>
      </c>
    </row>
    <row r="62" spans="1:3" ht="15" customHeight="1" x14ac:dyDescent="0.25">
      <c r="A62" s="2">
        <v>43</v>
      </c>
      <c r="B62" s="3" t="s">
        <v>166</v>
      </c>
      <c r="C62" s="1" t="s">
        <v>11</v>
      </c>
    </row>
    <row r="63" spans="1:3" ht="15" customHeight="1" x14ac:dyDescent="0.25">
      <c r="A63" s="2">
        <v>70</v>
      </c>
      <c r="B63" s="1" t="s">
        <v>203</v>
      </c>
      <c r="C63" s="1" t="s">
        <v>89</v>
      </c>
    </row>
    <row r="64" spans="1:3" ht="15" customHeight="1" x14ac:dyDescent="0.25">
      <c r="A64" s="2">
        <v>63</v>
      </c>
      <c r="B64" s="3" t="s">
        <v>194</v>
      </c>
      <c r="C64" s="1" t="s">
        <v>3</v>
      </c>
    </row>
    <row r="65" spans="1:3" ht="15" customHeight="1" x14ac:dyDescent="0.25">
      <c r="A65" s="2">
        <v>55</v>
      </c>
      <c r="B65" s="1" t="s">
        <v>181</v>
      </c>
      <c r="C65" s="1" t="s">
        <v>183</v>
      </c>
    </row>
    <row r="66" spans="1:3" ht="15" customHeight="1" x14ac:dyDescent="0.25">
      <c r="A66" s="2">
        <v>29</v>
      </c>
      <c r="B66" s="3" t="s">
        <v>151</v>
      </c>
      <c r="C66" s="1" t="s">
        <v>68</v>
      </c>
    </row>
    <row r="67" spans="1:3" ht="15" customHeight="1" x14ac:dyDescent="0.25">
      <c r="A67" s="2">
        <v>66</v>
      </c>
      <c r="B67" s="1" t="s">
        <v>198</v>
      </c>
      <c r="C67" s="1" t="s">
        <v>199</v>
      </c>
    </row>
    <row r="68" spans="1:3" ht="15" customHeight="1" x14ac:dyDescent="0.25">
      <c r="A68" s="2">
        <v>52</v>
      </c>
      <c r="B68" s="1" t="s">
        <v>178</v>
      </c>
      <c r="C68" s="1" t="s">
        <v>179</v>
      </c>
    </row>
    <row r="69" spans="1:3" ht="15" customHeight="1" x14ac:dyDescent="0.25">
      <c r="A69" s="2">
        <v>48</v>
      </c>
      <c r="B69" s="1" t="s">
        <v>173</v>
      </c>
      <c r="C69" s="1" t="s">
        <v>32</v>
      </c>
    </row>
    <row r="70" spans="1:3" ht="15" customHeight="1" x14ac:dyDescent="0.25">
      <c r="A70" s="2">
        <v>87</v>
      </c>
      <c r="B70" s="1" t="s">
        <v>221</v>
      </c>
      <c r="C70" s="1" t="s">
        <v>223</v>
      </c>
    </row>
    <row r="71" spans="1:3" ht="15" customHeight="1" x14ac:dyDescent="0.25">
      <c r="A71" s="2">
        <v>64</v>
      </c>
      <c r="B71" s="1" t="s">
        <v>195</v>
      </c>
      <c r="C71" s="1" t="s">
        <v>15</v>
      </c>
    </row>
    <row r="72" spans="1:3" ht="15" customHeight="1" x14ac:dyDescent="0.25">
      <c r="A72" s="2">
        <v>5</v>
      </c>
      <c r="B72" s="1" t="s">
        <v>117</v>
      </c>
      <c r="C72" s="1" t="s">
        <v>25</v>
      </c>
    </row>
    <row r="73" spans="1:3" ht="15" customHeight="1" x14ac:dyDescent="0.25">
      <c r="A73" s="2">
        <v>74</v>
      </c>
      <c r="B73" s="1" t="s">
        <v>208</v>
      </c>
      <c r="C73" s="1" t="s">
        <v>91</v>
      </c>
    </row>
    <row r="74" spans="1:3" ht="15" customHeight="1" x14ac:dyDescent="0.25">
      <c r="A74" s="2">
        <v>91</v>
      </c>
      <c r="B74" s="1" t="s">
        <v>228</v>
      </c>
      <c r="C74" s="1" t="s">
        <v>19</v>
      </c>
    </row>
    <row r="75" spans="1:3" ht="15" customHeight="1" x14ac:dyDescent="0.25">
      <c r="A75" s="2">
        <v>14</v>
      </c>
      <c r="B75" s="1" t="s">
        <v>128</v>
      </c>
      <c r="C75" s="1" t="s">
        <v>130</v>
      </c>
    </row>
    <row r="76" spans="1:3" ht="15" customHeight="1" x14ac:dyDescent="0.25">
      <c r="A76" s="2">
        <v>11</v>
      </c>
      <c r="B76" s="1" t="s">
        <v>126</v>
      </c>
      <c r="C76" s="1" t="s">
        <v>127</v>
      </c>
    </row>
    <row r="77" spans="1:3" ht="15" customHeight="1" x14ac:dyDescent="0.25">
      <c r="A77" s="2">
        <v>13</v>
      </c>
      <c r="B77" s="1" t="s">
        <v>128</v>
      </c>
      <c r="C77" s="1" t="s">
        <v>24</v>
      </c>
    </row>
    <row r="78" spans="1:3" ht="15" customHeight="1" x14ac:dyDescent="0.25">
      <c r="A78" s="2">
        <v>46</v>
      </c>
      <c r="B78" s="3" t="s">
        <v>169</v>
      </c>
      <c r="C78" s="1" t="s">
        <v>170</v>
      </c>
    </row>
    <row r="79" spans="1:3" ht="15" customHeight="1" x14ac:dyDescent="0.25">
      <c r="A79" s="2">
        <v>22</v>
      </c>
      <c r="B79" s="1" t="s">
        <v>140</v>
      </c>
      <c r="C79" s="1" t="s">
        <v>141</v>
      </c>
    </row>
    <row r="80" spans="1:3" ht="15" customHeight="1" x14ac:dyDescent="0.25">
      <c r="A80" s="2">
        <v>24</v>
      </c>
      <c r="B80" s="1" t="s">
        <v>143</v>
      </c>
      <c r="C80" s="1" t="s">
        <v>141</v>
      </c>
    </row>
    <row r="81" spans="1:3" ht="15" customHeight="1" x14ac:dyDescent="0.25">
      <c r="A81" s="2">
        <v>38</v>
      </c>
      <c r="B81" s="1" t="s">
        <v>159</v>
      </c>
      <c r="C81" s="1" t="s">
        <v>141</v>
      </c>
    </row>
    <row r="82" spans="1:3" ht="15" customHeight="1" x14ac:dyDescent="0.25">
      <c r="A82" s="2">
        <v>50</v>
      </c>
      <c r="B82" s="1" t="s">
        <v>174</v>
      </c>
      <c r="C82" s="1" t="s">
        <v>141</v>
      </c>
    </row>
    <row r="83" spans="1:3" ht="15" customHeight="1" x14ac:dyDescent="0.25">
      <c r="A83" s="2">
        <v>18</v>
      </c>
      <c r="B83" s="1" t="s">
        <v>135</v>
      </c>
      <c r="C83" s="1" t="s">
        <v>136</v>
      </c>
    </row>
    <row r="84" spans="1:3" ht="15" customHeight="1" x14ac:dyDescent="0.25">
      <c r="A84" s="2">
        <v>82</v>
      </c>
      <c r="B84" s="1" t="s">
        <v>216</v>
      </c>
      <c r="C84" s="1" t="s">
        <v>96</v>
      </c>
    </row>
    <row r="85" spans="1:3" ht="15" customHeight="1" x14ac:dyDescent="0.25">
      <c r="A85" s="2">
        <v>17</v>
      </c>
      <c r="B85" s="1" t="s">
        <v>134</v>
      </c>
      <c r="C85" s="1" t="s">
        <v>63</v>
      </c>
    </row>
    <row r="86" spans="1:3" ht="15" customHeight="1" x14ac:dyDescent="0.25">
      <c r="A86" s="2">
        <v>68</v>
      </c>
      <c r="B86" s="1" t="s">
        <v>200</v>
      </c>
      <c r="C86" s="1" t="s">
        <v>87</v>
      </c>
    </row>
    <row r="87" spans="1:3" ht="15" customHeight="1" x14ac:dyDescent="0.25">
      <c r="A87" s="2">
        <v>61</v>
      </c>
      <c r="B87" s="1" t="s">
        <v>192</v>
      </c>
      <c r="C87" s="1" t="s">
        <v>84</v>
      </c>
    </row>
    <row r="88" spans="1:3" ht="15" customHeight="1" x14ac:dyDescent="0.25">
      <c r="A88" s="2">
        <v>21</v>
      </c>
      <c r="B88" s="1" t="s">
        <v>139</v>
      </c>
      <c r="C88" s="1" t="s">
        <v>43</v>
      </c>
    </row>
    <row r="89" spans="1:3" ht="15" customHeight="1" x14ac:dyDescent="0.25">
      <c r="A89" s="2">
        <v>72</v>
      </c>
      <c r="B89" s="1" t="s">
        <v>206</v>
      </c>
      <c r="C89" s="1" t="s">
        <v>49</v>
      </c>
    </row>
    <row r="90" spans="1:3" ht="15" customHeight="1" x14ac:dyDescent="0.25">
      <c r="A90" s="2">
        <v>47</v>
      </c>
      <c r="B90" s="1" t="s">
        <v>171</v>
      </c>
      <c r="C90" s="1" t="s">
        <v>172</v>
      </c>
    </row>
    <row r="91" spans="1:3" ht="15" customHeight="1" x14ac:dyDescent="0.25">
      <c r="A91" s="2">
        <v>79</v>
      </c>
      <c r="B91" s="1" t="s">
        <v>213</v>
      </c>
      <c r="C91" s="1" t="s">
        <v>172</v>
      </c>
    </row>
    <row r="92" spans="1:3" ht="15" customHeight="1" x14ac:dyDescent="0.25">
      <c r="A92" s="2">
        <v>23</v>
      </c>
      <c r="B92" s="1" t="s">
        <v>142</v>
      </c>
      <c r="C92" s="1" t="s">
        <v>30</v>
      </c>
    </row>
  </sheetData>
  <autoFilter ref="A1:C92">
    <sortState ref="A2:C92">
      <sortCondition ref="C1:C9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Blad1</vt:lpstr>
      <vt:lpstr>Sheet1</vt:lpstr>
      <vt:lpstr>Blad1!Print_Area</vt:lpstr>
      <vt:lpstr>Blad1!Print_Titles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Ellen Crombez</cp:lastModifiedBy>
  <cp:lastPrinted>2016-03-01T09:23:52Z</cp:lastPrinted>
  <dcterms:created xsi:type="dcterms:W3CDTF">2011-07-28T07:36:00Z</dcterms:created>
  <dcterms:modified xsi:type="dcterms:W3CDTF">2016-03-01T09:24:35Z</dcterms:modified>
</cp:coreProperties>
</file>